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3B1475FB-8472-48CF-A658-6F9D8843EFA8}" xr6:coauthVersionLast="47" xr6:coauthVersionMax="47" xr10:uidLastSave="{00000000-0000-0000-0000-000000000000}"/>
  <bookViews>
    <workbookView xWindow="-120" yWindow="-120" windowWidth="20730" windowHeight="11040" activeTab="2" xr2:uid="{1FECC811-E547-4369-AC4E-E709186E3332}"/>
  </bookViews>
  <sheets>
    <sheet name="ASE 1" sheetId="1" r:id="rId1"/>
    <sheet name="ASE 2" sheetId="2" r:id="rId2"/>
    <sheet name="ASE 3" sheetId="3" r:id="rId3"/>
    <sheet name="ASE 4" sheetId="4" r:id="rId4"/>
    <sheet name="ASE 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3" i="3" l="1"/>
  <c r="E34" i="3"/>
  <c r="E35" i="3"/>
  <c r="E37" i="3"/>
  <c r="E32" i="3"/>
  <c r="E29" i="3"/>
  <c r="E27" i="3"/>
  <c r="E25" i="3"/>
  <c r="E35" i="4"/>
  <c r="E8" i="4"/>
  <c r="E5" i="4"/>
  <c r="E34" i="4"/>
  <c r="E49" i="5"/>
  <c r="E37" i="5"/>
  <c r="E34" i="5"/>
  <c r="E35" i="5"/>
  <c r="E39" i="5"/>
  <c r="E41" i="5"/>
  <c r="E43" i="5"/>
  <c r="E45" i="5"/>
  <c r="E47" i="5"/>
  <c r="E32" i="5"/>
  <c r="E26" i="5"/>
  <c r="E28" i="5"/>
  <c r="E29" i="5"/>
  <c r="E30" i="5"/>
  <c r="E23" i="5"/>
  <c r="E24" i="5"/>
  <c r="E27" i="5"/>
  <c r="E25" i="5"/>
  <c r="E22" i="5"/>
  <c r="E11" i="5"/>
  <c r="E7" i="5"/>
  <c r="E6" i="5"/>
  <c r="E20" i="5"/>
  <c r="E19" i="5"/>
  <c r="E18" i="5"/>
  <c r="E17" i="5"/>
  <c r="E16" i="5"/>
  <c r="E15" i="5"/>
  <c r="E14" i="5"/>
  <c r="E13" i="5"/>
  <c r="E12" i="5"/>
  <c r="E10" i="5"/>
  <c r="E9" i="5"/>
  <c r="E8" i="5"/>
  <c r="E5" i="5"/>
  <c r="D45" i="4"/>
  <c r="E45" i="4" s="1"/>
  <c r="E41" i="4"/>
  <c r="E43" i="4"/>
  <c r="E25" i="4"/>
  <c r="E24" i="4"/>
  <c r="E19" i="4"/>
  <c r="E11" i="4"/>
  <c r="E10" i="4"/>
  <c r="E18" i="4"/>
  <c r="E20" i="4"/>
  <c r="E21" i="4"/>
  <c r="E39" i="4"/>
  <c r="E37" i="4"/>
  <c r="E32" i="4"/>
  <c r="E30" i="4"/>
  <c r="E29" i="4"/>
  <c r="E28" i="4"/>
  <c r="E27" i="4"/>
  <c r="E26" i="4"/>
  <c r="E23" i="4"/>
  <c r="E17" i="4"/>
  <c r="E16" i="4"/>
  <c r="E15" i="4"/>
  <c r="E14" i="4"/>
  <c r="E13" i="4"/>
  <c r="E12" i="4"/>
  <c r="E9" i="4"/>
  <c r="E7" i="4"/>
  <c r="E11" i="3"/>
  <c r="E9" i="3"/>
  <c r="E12" i="3"/>
  <c r="E13" i="3"/>
  <c r="E14" i="3"/>
  <c r="E15" i="3"/>
  <c r="E16" i="3"/>
  <c r="E28" i="3"/>
  <c r="E30" i="3"/>
  <c r="E41" i="3"/>
  <c r="E39" i="3"/>
  <c r="E31" i="3"/>
  <c r="E23" i="3"/>
  <c r="E22" i="3"/>
  <c r="E21" i="3"/>
  <c r="E20" i="3"/>
  <c r="E19" i="3"/>
  <c r="E18" i="3"/>
  <c r="E17" i="3"/>
  <c r="E10" i="3"/>
  <c r="E8" i="3"/>
  <c r="E7" i="3"/>
  <c r="E6" i="3"/>
  <c r="E5" i="3"/>
  <c r="E39" i="2"/>
  <c r="E37" i="2"/>
  <c r="E36" i="2"/>
  <c r="E35" i="2"/>
  <c r="E33" i="2"/>
  <c r="E31" i="2"/>
  <c r="E30" i="2"/>
  <c r="E29" i="2"/>
  <c r="E28" i="2"/>
  <c r="E27" i="2"/>
  <c r="E26" i="2"/>
  <c r="E25" i="2"/>
  <c r="E24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46" i="1"/>
  <c r="E44" i="1"/>
  <c r="E43" i="1"/>
  <c r="E41" i="1"/>
  <c r="E40" i="1"/>
  <c r="E38" i="1"/>
  <c r="E37" i="1"/>
  <c r="E36" i="1"/>
  <c r="E34" i="1"/>
  <c r="E27" i="1"/>
  <c r="E28" i="1"/>
  <c r="E29" i="1"/>
  <c r="E30" i="1"/>
  <c r="E31" i="1"/>
  <c r="E32" i="1"/>
  <c r="E25" i="1"/>
  <c r="E26" i="1"/>
  <c r="E26" i="3" l="1"/>
  <c r="E6" i="4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5" i="1"/>
</calcChain>
</file>

<file path=xl/sharedStrings.xml><?xml version="1.0" encoding="utf-8"?>
<sst xmlns="http://schemas.openxmlformats.org/spreadsheetml/2006/main" count="247" uniqueCount="102">
  <si>
    <t>Adición</t>
  </si>
  <si>
    <t>Valor programado</t>
  </si>
  <si>
    <t>Valor ejecutado</t>
  </si>
  <si>
    <t>% Ejecución y financiero</t>
  </si>
  <si>
    <t>PROMOAMBIENTAL DISTRITO S.A.S.E.S.P.</t>
  </si>
  <si>
    <t>PUNTOS CRITICOS</t>
  </si>
  <si>
    <t>ADICIÓN N°04</t>
  </si>
  <si>
    <t>ADICIÓN N°08</t>
  </si>
  <si>
    <t>ADICIÓN N°11</t>
  </si>
  <si>
    <t>ADICIÓN N°13</t>
  </si>
  <si>
    <t>ADICIÓN N°16</t>
  </si>
  <si>
    <t>ADICIÓN N°18</t>
  </si>
  <si>
    <t>ADICIÓN N°19</t>
  </si>
  <si>
    <t>ADICIÓN N°20</t>
  </si>
  <si>
    <t>ADICIÓN N°22</t>
  </si>
  <si>
    <t>ADICIÓN N°24</t>
  </si>
  <si>
    <t>ADICIÓN N°25</t>
  </si>
  <si>
    <t>ADICIÓN N°27</t>
  </si>
  <si>
    <t>ADICIÓN N°28</t>
  </si>
  <si>
    <t>ADICIÓN N°30</t>
  </si>
  <si>
    <t>ADICIÓN N°32</t>
  </si>
  <si>
    <t>ADICIÓN N°33</t>
  </si>
  <si>
    <t>ADICIÓN N°34</t>
  </si>
  <si>
    <t>ADICIÓN N°36</t>
  </si>
  <si>
    <t>ADICIÓN N°01</t>
  </si>
  <si>
    <t>MAYORES FRECUENCIAS DE LAVADO</t>
  </si>
  <si>
    <t>ADICIÓN N°02</t>
  </si>
  <si>
    <t>ADICIÓN N°14</t>
  </si>
  <si>
    <t>ADICIÓN N°17</t>
  </si>
  <si>
    <t>ADICIÓN N°21</t>
  </si>
  <si>
    <t>ADICIÓN N°23</t>
  </si>
  <si>
    <t>ADICIÓN N°26</t>
  </si>
  <si>
    <t>ADICIÓN N°29</t>
  </si>
  <si>
    <t>ADICIÓN N°31</t>
  </si>
  <si>
    <t>MAYORES FRECUENCIAS DE LAVADO LAVADO ESPECIAL</t>
  </si>
  <si>
    <t>ADICIÓN N°12</t>
  </si>
  <si>
    <t>INSTALACIÓN DE CESTAS M-121</t>
  </si>
  <si>
    <t>ADICIÓN N°05</t>
  </si>
  <si>
    <t>ADICIÓN N°9</t>
  </si>
  <si>
    <t>ADICIÓN N°10</t>
  </si>
  <si>
    <t>SOTERRADOS E INSTALACIÓN DE CONTENEDORES</t>
  </si>
  <si>
    <t>ADICIÓN N°07</t>
  </si>
  <si>
    <t>ADICIÓN N°15</t>
  </si>
  <si>
    <t>CORTE DE CÉSPED</t>
  </si>
  <si>
    <t>ADICIÓN N°3</t>
  </si>
  <si>
    <t>ADICIÓN N°6</t>
  </si>
  <si>
    <t>RESIDUOS ESPORÁDICOS</t>
  </si>
  <si>
    <t>ADICIÓN  35</t>
  </si>
  <si>
    <t>En ejecución</t>
  </si>
  <si>
    <t>ADICIÓN N°5</t>
  </si>
  <si>
    <t>ADICIÓN N° 30</t>
  </si>
  <si>
    <t>ADICIÓN 2</t>
  </si>
  <si>
    <t>ADICIÓN 14</t>
  </si>
  <si>
    <t>ADICIÓN 18</t>
  </si>
  <si>
    <t>ADICIÓN 20</t>
  </si>
  <si>
    <t>ADICIÓN 23</t>
  </si>
  <si>
    <t>ADICIÓN 26</t>
  </si>
  <si>
    <t>ADICIÓN 28</t>
  </si>
  <si>
    <t>INSTALACIÓN DE CESTAS M-123</t>
  </si>
  <si>
    <t>ADICIÓN 8</t>
  </si>
  <si>
    <t>ADICIÓN 5</t>
  </si>
  <si>
    <t>ADICIÓN 7</t>
  </si>
  <si>
    <t>ADICIÓN 10</t>
  </si>
  <si>
    <t>ADICIÓN 13</t>
  </si>
  <si>
    <t xml:space="preserve"> Ciudad Limpia Bogotá S.A.E.S.P.</t>
  </si>
  <si>
    <t>Bogotá Limpia S.A.S.E.S.P.</t>
  </si>
  <si>
    <t xml:space="preserve">ADICIÓN 12 </t>
  </si>
  <si>
    <t>CONTENEDORES SUPERFICIALES</t>
  </si>
  <si>
    <t>RESIDUOS ESPORADICOS</t>
  </si>
  <si>
    <t>INSTALACIÓN DE CESTAS</t>
  </si>
  <si>
    <t>INSTALACIÓN DE CESTAS M-123 - 124</t>
  </si>
  <si>
    <t>Área Limpia Distrito Capital S.A.S. E.S.P.</t>
  </si>
  <si>
    <t>ADICIÓN 31</t>
  </si>
  <si>
    <t>ADICIÓN 3</t>
  </si>
  <si>
    <t>ADICIÓN 6</t>
  </si>
  <si>
    <t>SOTERRADOS</t>
  </si>
  <si>
    <t>SENSORES DE MONITOREO</t>
  </si>
  <si>
    <t>ADICIÓN NO. 1</t>
  </si>
  <si>
    <t>ADICIÓN NO. 4</t>
  </si>
  <si>
    <t>ADICIÓN NO. 9</t>
  </si>
  <si>
    <t>ADICIÓN NO. 11</t>
  </si>
  <si>
    <t>ADICIÓN NO. 15</t>
  </si>
  <si>
    <t>ADICIÓN NO. 16</t>
  </si>
  <si>
    <t>ADICIÓN NO. 17</t>
  </si>
  <si>
    <t>ADICIÓN NO. 19</t>
  </si>
  <si>
    <t>ADICIÓN NO. 21</t>
  </si>
  <si>
    <t>ADICIÓN NO. 22</t>
  </si>
  <si>
    <t>ADICIÓN NO. 24</t>
  </si>
  <si>
    <t>ADICIÓN NO. 25</t>
  </si>
  <si>
    <t>ADICIÓN NO. 27</t>
  </si>
  <si>
    <t>ADICIÓN NO. 29</t>
  </si>
  <si>
    <t>ADICIÓN NO. 30</t>
  </si>
  <si>
    <t>ADICIÓN NO. 32</t>
  </si>
  <si>
    <t>ADICIÓN NO. 33</t>
  </si>
  <si>
    <t>ADICIÓN N°1</t>
  </si>
  <si>
    <t>ADICIÓN N°37</t>
  </si>
  <si>
    <t>ADICIÓN N°2</t>
  </si>
  <si>
    <t>ADICIÓN N°4</t>
  </si>
  <si>
    <t>ADICIÓN N°7</t>
  </si>
  <si>
    <t>ADICIÓN N°8</t>
  </si>
  <si>
    <t>ADICIÓN N°35</t>
  </si>
  <si>
    <t>CESPED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</si>
</sst>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\ #,##0.00;[Red]\-&quot;$&quot;\ #,##0.00"/>
    <numFmt numFmtId="44" formatCode="_-&quot;$&quot;\ * #,##0.00_-;\-&quot;$&quot;\ * #,##0.00_-;_-&quot;$&quot;\ * &quot;-&quot;??_-;_-@_-"/>
    <numFmt numFmtId="164" formatCode="&quot;$&quot;\ #,##0.00"/>
    <numFmt numFmtId="165" formatCode="_-&quot;$&quot;\ * #,##0_-;\-&quot;$&quot;\ * #,##0_-;_-&quot;$&quot;\ * &quot;-&quot;??_-;_-@_-"/>
    <numFmt numFmtId="166" formatCode="&quot;$&quot;\ #,##0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indexed="8"/>
      <name val="Calibri"/>
      <family val="2"/>
    </font>
    <font>
      <sz val="9"/>
      <color rgb="FF000000"/>
      <name val="Calibri"/>
      <family val="2"/>
    </font>
    <font>
      <sz val="9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164" fontId="3" fillId="0" borderId="1" xfId="0" applyNumberFormat="1" applyFont="1" applyBorder="1" applyAlignment="1">
      <alignment horizontal="left" vertical="center" wrapText="1" readingOrder="1"/>
    </xf>
    <xf numFmtId="165" fontId="4" fillId="0" borderId="1" xfId="1" applyNumberFormat="1" applyFont="1" applyFill="1" applyBorder="1"/>
    <xf numFmtId="44" fontId="4" fillId="0" borderId="1" xfId="1" applyFont="1" applyFill="1" applyBorder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left" vertical="center" wrapText="1" readingOrder="1"/>
    </xf>
    <xf numFmtId="165" fontId="6" fillId="0" borderId="1" xfId="1" applyNumberFormat="1" applyFont="1" applyFill="1" applyBorder="1"/>
    <xf numFmtId="44" fontId="6" fillId="0" borderId="1" xfId="1" applyFont="1" applyFill="1" applyBorder="1"/>
    <xf numFmtId="10" fontId="4" fillId="0" borderId="1" xfId="2" applyNumberFormat="1" applyFont="1" applyFill="1" applyBorder="1" applyAlignment="1">
      <alignment horizontal="center" vertical="center"/>
    </xf>
    <xf numFmtId="44" fontId="8" fillId="0" borderId="1" xfId="1" applyFont="1" applyBorder="1" applyAlignment="1">
      <alignment vertical="center" wrapText="1"/>
    </xf>
    <xf numFmtId="8" fontId="9" fillId="0" borderId="1" xfId="0" applyNumberFormat="1" applyFont="1" applyBorder="1" applyAlignment="1">
      <alignment vertical="center" wrapText="1"/>
    </xf>
    <xf numFmtId="0" fontId="4" fillId="0" borderId="1" xfId="0" applyFont="1" applyBorder="1"/>
    <xf numFmtId="44" fontId="4" fillId="0" borderId="1" xfId="1" applyFont="1" applyBorder="1"/>
    <xf numFmtId="0" fontId="2" fillId="0" borderId="0" xfId="0" applyFont="1" applyAlignment="1">
      <alignment vertical="center"/>
    </xf>
    <xf numFmtId="10" fontId="6" fillId="0" borderId="1" xfId="2" applyNumberFormat="1" applyFont="1" applyFill="1" applyBorder="1" applyAlignment="1">
      <alignment horizontal="center" vertical="center"/>
    </xf>
    <xf numFmtId="44" fontId="10" fillId="0" borderId="2" xfId="1" applyFont="1" applyBorder="1" applyAlignment="1">
      <alignment horizontal="center" vertical="center" wrapText="1"/>
    </xf>
    <xf numFmtId="44" fontId="10" fillId="0" borderId="2" xfId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6" fontId="10" fillId="0" borderId="1" xfId="1" applyNumberFormat="1" applyFont="1" applyBorder="1" applyAlignment="1">
      <alignment vertical="center" wrapText="1"/>
    </xf>
    <xf numFmtId="44" fontId="10" fillId="0" borderId="1" xfId="1" applyFont="1" applyBorder="1" applyAlignment="1">
      <alignment vertical="center" wrapText="1"/>
    </xf>
    <xf numFmtId="0" fontId="6" fillId="0" borderId="1" xfId="0" applyFont="1" applyBorder="1"/>
    <xf numFmtId="44" fontId="6" fillId="0" borderId="1" xfId="1" applyFont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/>
    </xf>
    <xf numFmtId="165" fontId="0" fillId="0" borderId="0" xfId="0" applyNumberFormat="1"/>
    <xf numFmtId="2" fontId="0" fillId="0" borderId="0" xfId="0" applyNumberFormat="1"/>
    <xf numFmtId="44" fontId="0" fillId="0" borderId="0" xfId="0" applyNumberForma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0" fillId="0" borderId="0" xfId="1" applyFont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BCA34-F119-4BEA-8829-16E2C38A287A}">
  <dimension ref="B2:F46"/>
  <sheetViews>
    <sheetView topLeftCell="A32" workbookViewId="0">
      <selection activeCell="B24" sqref="B24:E24"/>
    </sheetView>
  </sheetViews>
  <sheetFormatPr baseColWidth="10" defaultColWidth="11.5" defaultRowHeight="12"/>
  <cols>
    <col min="1" max="1" width="11.5" style="5"/>
    <col min="2" max="2" width="14.125" style="5" customWidth="1"/>
    <col min="3" max="3" width="19.625" style="5" bestFit="1" customWidth="1"/>
    <col min="4" max="4" width="20.125" style="5" customWidth="1"/>
    <col min="5" max="5" width="18.875" style="5" bestFit="1" customWidth="1"/>
    <col min="6" max="16384" width="11.5" style="5"/>
  </cols>
  <sheetData>
    <row r="2" spans="2:6">
      <c r="B2" s="24" t="s">
        <v>4</v>
      </c>
      <c r="C2" s="24"/>
      <c r="D2" s="24"/>
      <c r="E2" s="24"/>
      <c r="F2" s="4"/>
    </row>
    <row r="3" spans="2:6">
      <c r="B3" s="24" t="s">
        <v>5</v>
      </c>
      <c r="C3" s="24"/>
      <c r="D3" s="24"/>
      <c r="E3" s="24"/>
      <c r="F3" s="4"/>
    </row>
    <row r="4" spans="2:6">
      <c r="B4" s="6" t="s">
        <v>0</v>
      </c>
      <c r="C4" s="6" t="s">
        <v>1</v>
      </c>
      <c r="D4" s="6" t="s">
        <v>2</v>
      </c>
      <c r="E4" s="6" t="s">
        <v>3</v>
      </c>
    </row>
    <row r="5" spans="2:6">
      <c r="B5" s="7" t="s">
        <v>24</v>
      </c>
      <c r="C5" s="8">
        <v>2510078328</v>
      </c>
      <c r="D5" s="8">
        <v>2509884540</v>
      </c>
      <c r="E5" s="10">
        <f>D5/C5</f>
        <v>0.99992279603475387</v>
      </c>
    </row>
    <row r="6" spans="2:6">
      <c r="B6" s="7" t="s">
        <v>6</v>
      </c>
      <c r="C6" s="8">
        <v>1555000000</v>
      </c>
      <c r="D6" s="8">
        <v>1518388348</v>
      </c>
      <c r="E6" s="10">
        <f t="shared" ref="E6:E25" si="0">D6/C6</f>
        <v>0.97645552926045021</v>
      </c>
    </row>
    <row r="7" spans="2:6">
      <c r="B7" s="7" t="s">
        <v>7</v>
      </c>
      <c r="C7" s="8">
        <v>691462844</v>
      </c>
      <c r="D7" s="8">
        <v>593369451</v>
      </c>
      <c r="E7" s="10">
        <f t="shared" si="0"/>
        <v>0.8581364221502551</v>
      </c>
    </row>
    <row r="8" spans="2:6">
      <c r="B8" s="7" t="s">
        <v>8</v>
      </c>
      <c r="C8" s="8">
        <v>471796109</v>
      </c>
      <c r="D8" s="8">
        <v>382117958</v>
      </c>
      <c r="E8" s="10">
        <f t="shared" si="0"/>
        <v>0.80992180882950016</v>
      </c>
    </row>
    <row r="9" spans="2:6">
      <c r="B9" s="7" t="s">
        <v>9</v>
      </c>
      <c r="C9" s="8">
        <v>4221253703</v>
      </c>
      <c r="D9" s="8">
        <v>3989871800</v>
      </c>
      <c r="E9" s="10">
        <f t="shared" si="0"/>
        <v>0.94518644950537811</v>
      </c>
    </row>
    <row r="10" spans="2:6">
      <c r="B10" s="7" t="s">
        <v>10</v>
      </c>
      <c r="C10" s="8">
        <v>1934851427</v>
      </c>
      <c r="D10" s="8">
        <v>1934845203</v>
      </c>
      <c r="E10" s="10">
        <f t="shared" si="0"/>
        <v>0.99999678321554142</v>
      </c>
    </row>
    <row r="11" spans="2:6">
      <c r="B11" s="7" t="s">
        <v>11</v>
      </c>
      <c r="C11" s="8">
        <v>1846416325</v>
      </c>
      <c r="D11" s="8">
        <v>1615160316</v>
      </c>
      <c r="E11" s="10">
        <f t="shared" si="0"/>
        <v>0.87475413541959446</v>
      </c>
    </row>
    <row r="12" spans="2:6">
      <c r="B12" s="7" t="s">
        <v>12</v>
      </c>
      <c r="C12" s="8">
        <v>966711398</v>
      </c>
      <c r="D12" s="8">
        <v>926414113</v>
      </c>
      <c r="E12" s="10">
        <f t="shared" si="0"/>
        <v>0.95831508236752994</v>
      </c>
    </row>
    <row r="13" spans="2:6">
      <c r="B13" s="7" t="s">
        <v>13</v>
      </c>
      <c r="C13" s="8">
        <v>3044643521</v>
      </c>
      <c r="D13" s="8">
        <v>2786596071</v>
      </c>
      <c r="E13" s="10">
        <f t="shared" si="0"/>
        <v>0.91524543079669129</v>
      </c>
    </row>
    <row r="14" spans="2:6">
      <c r="B14" s="7" t="s">
        <v>14</v>
      </c>
      <c r="C14" s="8">
        <v>992378755</v>
      </c>
      <c r="D14" s="8">
        <v>606005224</v>
      </c>
      <c r="E14" s="10">
        <f t="shared" si="0"/>
        <v>0.61065920743134006</v>
      </c>
    </row>
    <row r="15" spans="2:6">
      <c r="B15" s="7" t="s">
        <v>15</v>
      </c>
      <c r="C15" s="8">
        <v>649026154</v>
      </c>
      <c r="D15" s="8">
        <v>648998609.34449995</v>
      </c>
      <c r="E15" s="10">
        <f t="shared" si="0"/>
        <v>0.99995756002230374</v>
      </c>
    </row>
    <row r="16" spans="2:6">
      <c r="B16" s="7" t="s">
        <v>16</v>
      </c>
      <c r="C16" s="8">
        <v>170352164</v>
      </c>
      <c r="D16" s="8">
        <v>170351859</v>
      </c>
      <c r="E16" s="10">
        <f t="shared" si="0"/>
        <v>0.99999820959127939</v>
      </c>
    </row>
    <row r="17" spans="2:6">
      <c r="B17" s="7" t="s">
        <v>17</v>
      </c>
      <c r="C17" s="9">
        <v>567821811</v>
      </c>
      <c r="D17" s="8">
        <v>567820720</v>
      </c>
      <c r="E17" s="10">
        <f t="shared" si="0"/>
        <v>0.99999807862259094</v>
      </c>
    </row>
    <row r="18" spans="2:6">
      <c r="B18" s="7" t="s">
        <v>18</v>
      </c>
      <c r="C18" s="9">
        <v>773443108</v>
      </c>
      <c r="D18" s="8">
        <v>773442713</v>
      </c>
      <c r="E18" s="10">
        <f t="shared" si="0"/>
        <v>0.99999948929663229</v>
      </c>
    </row>
    <row r="19" spans="2:6">
      <c r="B19" s="7" t="s">
        <v>19</v>
      </c>
      <c r="C19" s="8">
        <v>1819391100</v>
      </c>
      <c r="D19" s="8">
        <v>1819389942</v>
      </c>
      <c r="E19" s="10">
        <f t="shared" si="0"/>
        <v>0.99999936352332386</v>
      </c>
    </row>
    <row r="20" spans="2:6">
      <c r="B20" s="7" t="s">
        <v>20</v>
      </c>
      <c r="C20" s="9">
        <v>881530241</v>
      </c>
      <c r="D20" s="8">
        <v>881529356</v>
      </c>
      <c r="E20" s="10">
        <f t="shared" si="0"/>
        <v>0.9999989960639365</v>
      </c>
    </row>
    <row r="21" spans="2:6">
      <c r="B21" s="7" t="s">
        <v>21</v>
      </c>
      <c r="C21" s="9">
        <v>967594862</v>
      </c>
      <c r="D21" s="8">
        <v>967594362</v>
      </c>
      <c r="E21" s="10">
        <f t="shared" si="0"/>
        <v>0.99999948325480048</v>
      </c>
    </row>
    <row r="22" spans="2:6">
      <c r="B22" s="7" t="s">
        <v>22</v>
      </c>
      <c r="C22" s="9">
        <v>2762781198</v>
      </c>
      <c r="D22" s="8">
        <v>2762780337</v>
      </c>
      <c r="E22" s="10">
        <f t="shared" si="0"/>
        <v>0.99999968835751429</v>
      </c>
    </row>
    <row r="23" spans="2:6">
      <c r="B23" s="7" t="s">
        <v>23</v>
      </c>
      <c r="C23" s="9">
        <v>2308469031</v>
      </c>
      <c r="D23" s="8">
        <v>1387111173</v>
      </c>
      <c r="E23" s="10">
        <f t="shared" si="0"/>
        <v>0.6008792642971349</v>
      </c>
      <c r="F23" s="5" t="s">
        <v>48</v>
      </c>
    </row>
    <row r="24" spans="2:6">
      <c r="B24" s="25" t="s">
        <v>25</v>
      </c>
      <c r="C24" s="25"/>
      <c r="D24" s="25"/>
      <c r="E24" s="25"/>
      <c r="F24" s="15"/>
    </row>
    <row r="25" spans="2:6">
      <c r="B25" s="1" t="s">
        <v>26</v>
      </c>
      <c r="C25" s="2">
        <v>1140600674</v>
      </c>
      <c r="D25" s="2">
        <v>1057141020</v>
      </c>
      <c r="E25" s="10">
        <f t="shared" si="0"/>
        <v>0.92682833185841162</v>
      </c>
    </row>
    <row r="26" spans="2:6">
      <c r="B26" s="1" t="s">
        <v>27</v>
      </c>
      <c r="C26" s="2">
        <v>716765508</v>
      </c>
      <c r="D26" s="2">
        <v>607686462</v>
      </c>
      <c r="E26" s="10">
        <f t="shared" ref="E26:E46" si="1">D26/C26</f>
        <v>0.84781766870400244</v>
      </c>
    </row>
    <row r="27" spans="2:6">
      <c r="B27" s="1" t="s">
        <v>28</v>
      </c>
      <c r="C27" s="2">
        <v>910459285</v>
      </c>
      <c r="D27" s="2">
        <v>850114265</v>
      </c>
      <c r="E27" s="10">
        <f t="shared" si="1"/>
        <v>0.93372024318473501</v>
      </c>
    </row>
    <row r="28" spans="2:6">
      <c r="B28" s="1" t="s">
        <v>29</v>
      </c>
      <c r="C28" s="2">
        <v>1431923701</v>
      </c>
      <c r="D28" s="2">
        <v>1300499843</v>
      </c>
      <c r="E28" s="10">
        <f t="shared" si="1"/>
        <v>0.90821867260928868</v>
      </c>
    </row>
    <row r="29" spans="2:6">
      <c r="B29" s="1" t="s">
        <v>30</v>
      </c>
      <c r="C29" s="2">
        <v>1428561370</v>
      </c>
      <c r="D29" s="2">
        <v>1150029281</v>
      </c>
      <c r="E29" s="10">
        <f t="shared" si="1"/>
        <v>0.80502616488922696</v>
      </c>
    </row>
    <row r="30" spans="2:6">
      <c r="B30" s="1" t="s">
        <v>31</v>
      </c>
      <c r="C30" s="2">
        <v>727770619</v>
      </c>
      <c r="D30" s="2">
        <v>727770332</v>
      </c>
      <c r="E30" s="10">
        <f t="shared" si="1"/>
        <v>0.99999960564497592</v>
      </c>
    </row>
    <row r="31" spans="2:6">
      <c r="B31" s="1" t="s">
        <v>32</v>
      </c>
      <c r="C31" s="2">
        <v>960754238</v>
      </c>
      <c r="D31" s="2">
        <v>960754231</v>
      </c>
      <c r="E31" s="10">
        <f t="shared" si="1"/>
        <v>0.9999999927140576</v>
      </c>
    </row>
    <row r="32" spans="2:6">
      <c r="B32" s="1" t="s">
        <v>33</v>
      </c>
      <c r="C32" s="2">
        <v>1698131445</v>
      </c>
      <c r="D32" s="2">
        <v>983482071</v>
      </c>
      <c r="E32" s="10">
        <f t="shared" si="1"/>
        <v>0.57915544400039065</v>
      </c>
      <c r="F32" s="5" t="s">
        <v>48</v>
      </c>
    </row>
    <row r="33" spans="2:6">
      <c r="B33" s="25" t="s">
        <v>34</v>
      </c>
      <c r="C33" s="25"/>
      <c r="D33" s="25"/>
      <c r="E33" s="25"/>
      <c r="F33" s="15"/>
    </row>
    <row r="34" spans="2:6">
      <c r="B34" s="1" t="s">
        <v>35</v>
      </c>
      <c r="C34" s="2">
        <v>10435591950</v>
      </c>
      <c r="D34" s="2">
        <v>9933863650</v>
      </c>
      <c r="E34" s="10">
        <f t="shared" si="1"/>
        <v>0.95192143364708692</v>
      </c>
    </row>
    <row r="35" spans="2:6">
      <c r="B35" s="25" t="s">
        <v>36</v>
      </c>
      <c r="C35" s="25"/>
      <c r="D35" s="25"/>
      <c r="E35" s="25"/>
      <c r="F35" s="15"/>
    </row>
    <row r="36" spans="2:6">
      <c r="B36" s="1" t="s">
        <v>37</v>
      </c>
      <c r="C36" s="3">
        <v>5447538198</v>
      </c>
      <c r="D36" s="3">
        <v>5447538198</v>
      </c>
      <c r="E36" s="10">
        <f t="shared" si="1"/>
        <v>1</v>
      </c>
    </row>
    <row r="37" spans="2:6">
      <c r="B37" s="1" t="s">
        <v>38</v>
      </c>
      <c r="C37" s="3">
        <v>2210816509</v>
      </c>
      <c r="D37" s="3">
        <v>2210816509</v>
      </c>
      <c r="E37" s="10">
        <f t="shared" si="1"/>
        <v>1</v>
      </c>
    </row>
    <row r="38" spans="2:6">
      <c r="B38" s="1" t="s">
        <v>39</v>
      </c>
      <c r="C38" s="11">
        <v>441483879</v>
      </c>
      <c r="D38" s="3">
        <v>441483879</v>
      </c>
      <c r="E38" s="10">
        <f t="shared" si="1"/>
        <v>1</v>
      </c>
    </row>
    <row r="39" spans="2:6">
      <c r="B39" s="25" t="s">
        <v>40</v>
      </c>
      <c r="C39" s="25"/>
      <c r="D39" s="25"/>
      <c r="E39" s="25"/>
      <c r="F39" s="15"/>
    </row>
    <row r="40" spans="2:6">
      <c r="B40" s="1" t="s">
        <v>41</v>
      </c>
      <c r="C40" s="3">
        <v>3033193785</v>
      </c>
      <c r="D40" s="3">
        <v>3033193785</v>
      </c>
      <c r="E40" s="10">
        <f t="shared" si="1"/>
        <v>1</v>
      </c>
    </row>
    <row r="41" spans="2:6">
      <c r="B41" s="1" t="s">
        <v>42</v>
      </c>
      <c r="C41" s="12">
        <v>710957640</v>
      </c>
      <c r="D41" s="12">
        <v>710957640</v>
      </c>
      <c r="E41" s="10">
        <f t="shared" si="1"/>
        <v>1</v>
      </c>
    </row>
    <row r="42" spans="2:6">
      <c r="B42" s="25" t="s">
        <v>43</v>
      </c>
      <c r="C42" s="25"/>
      <c r="D42" s="25"/>
      <c r="E42" s="25"/>
      <c r="F42" s="15"/>
    </row>
    <row r="43" spans="2:6">
      <c r="B43" s="1" t="s">
        <v>44</v>
      </c>
      <c r="C43" s="3">
        <v>1474409992</v>
      </c>
      <c r="D43" s="3">
        <v>700777872</v>
      </c>
      <c r="E43" s="10">
        <f t="shared" si="1"/>
        <v>0.4752937621166094</v>
      </c>
    </row>
    <row r="44" spans="2:6">
      <c r="B44" s="1" t="s">
        <v>45</v>
      </c>
      <c r="C44" s="3">
        <v>3125749184</v>
      </c>
      <c r="D44" s="3">
        <v>2595792903</v>
      </c>
      <c r="E44" s="10">
        <f t="shared" si="1"/>
        <v>0.83045463669550779</v>
      </c>
    </row>
    <row r="45" spans="2:6">
      <c r="B45" s="25" t="s">
        <v>46</v>
      </c>
      <c r="C45" s="25"/>
      <c r="D45" s="25"/>
      <c r="E45" s="25"/>
      <c r="F45" s="15"/>
    </row>
    <row r="46" spans="2:6">
      <c r="B46" s="13" t="s">
        <v>47</v>
      </c>
      <c r="C46" s="14">
        <v>5571892144</v>
      </c>
      <c r="D46" s="14">
        <v>1754860</v>
      </c>
      <c r="E46" s="10">
        <f t="shared" si="1"/>
        <v>3.1494866638610223E-4</v>
      </c>
      <c r="F46" s="5" t="s">
        <v>48</v>
      </c>
    </row>
  </sheetData>
  <mergeCells count="8">
    <mergeCell ref="B39:E39"/>
    <mergeCell ref="B42:E42"/>
    <mergeCell ref="B45:E45"/>
    <mergeCell ref="B2:E2"/>
    <mergeCell ref="B3:E3"/>
    <mergeCell ref="B24:E24"/>
    <mergeCell ref="B33:E33"/>
    <mergeCell ref="B35:E35"/>
  </mergeCell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A4008-49EB-46A1-80DA-F73028E0F1C5}">
  <dimension ref="B2:F39"/>
  <sheetViews>
    <sheetView topLeftCell="A21" zoomScaleNormal="100" workbookViewId="0">
      <selection activeCell="F39" sqref="F39"/>
    </sheetView>
  </sheetViews>
  <sheetFormatPr baseColWidth="10" defaultColWidth="11.5" defaultRowHeight="11.45" customHeight="1"/>
  <cols>
    <col min="1" max="2" width="11.5" style="5"/>
    <col min="3" max="3" width="18.625" style="5" bestFit="1" customWidth="1"/>
    <col min="4" max="4" width="17.625" style="5" bestFit="1" customWidth="1"/>
    <col min="5" max="5" width="18.875" style="5" bestFit="1" customWidth="1"/>
    <col min="6" max="16384" width="11.5" style="5"/>
  </cols>
  <sheetData>
    <row r="2" spans="2:5" ht="11.45" customHeight="1">
      <c r="B2" s="24" t="s">
        <v>5</v>
      </c>
      <c r="C2" s="24"/>
      <c r="D2" s="24"/>
      <c r="E2" s="24"/>
    </row>
    <row r="3" spans="2:5" ht="11.45" customHeight="1">
      <c r="B3" s="6" t="s">
        <v>0</v>
      </c>
      <c r="C3" s="6" t="s">
        <v>1</v>
      </c>
      <c r="D3" s="6" t="s">
        <v>2</v>
      </c>
      <c r="E3" s="6" t="s">
        <v>3</v>
      </c>
    </row>
    <row r="4" spans="2:5" ht="11.45" customHeight="1">
      <c r="B4" s="7" t="s">
        <v>24</v>
      </c>
      <c r="C4" s="9">
        <v>5679603591</v>
      </c>
      <c r="D4" s="9">
        <v>5679603591</v>
      </c>
      <c r="E4" s="16">
        <f t="shared" ref="E4:E31" si="0">D4/C4</f>
        <v>1</v>
      </c>
    </row>
    <row r="5" spans="2:5" ht="11.45" customHeight="1">
      <c r="B5" s="7" t="s">
        <v>26</v>
      </c>
      <c r="C5" s="9">
        <v>5264325983</v>
      </c>
      <c r="D5" s="9">
        <v>5170932547</v>
      </c>
      <c r="E5" s="16">
        <f t="shared" si="0"/>
        <v>0.9822591844992894</v>
      </c>
    </row>
    <row r="6" spans="2:5" ht="11.45" customHeight="1">
      <c r="B6" s="7" t="s">
        <v>41</v>
      </c>
      <c r="C6" s="9">
        <v>993789217</v>
      </c>
      <c r="D6" s="9">
        <v>981079749</v>
      </c>
      <c r="E6" s="16">
        <f t="shared" si="0"/>
        <v>0.98721110293552317</v>
      </c>
    </row>
    <row r="7" spans="2:5" ht="11.45" customHeight="1">
      <c r="B7" s="7" t="s">
        <v>7</v>
      </c>
      <c r="C7" s="9">
        <v>9601959912</v>
      </c>
      <c r="D7" s="9">
        <v>9528464964.0028</v>
      </c>
      <c r="E7" s="16">
        <f t="shared" si="0"/>
        <v>0.99234583890468553</v>
      </c>
    </row>
    <row r="8" spans="2:5" ht="11.45" customHeight="1">
      <c r="B8" s="7" t="s">
        <v>8</v>
      </c>
      <c r="C8" s="9">
        <v>6090934841</v>
      </c>
      <c r="D8" s="9">
        <v>6090859314</v>
      </c>
      <c r="E8" s="16">
        <f t="shared" si="0"/>
        <v>0.99998760009719834</v>
      </c>
    </row>
    <row r="9" spans="2:5" ht="11.45" customHeight="1">
      <c r="B9" s="7" t="s">
        <v>9</v>
      </c>
      <c r="C9" s="9">
        <v>4336098498</v>
      </c>
      <c r="D9" s="9">
        <v>4317242193</v>
      </c>
      <c r="E9" s="16">
        <f t="shared" si="0"/>
        <v>0.99565131995763068</v>
      </c>
    </row>
    <row r="10" spans="2:5" ht="11.45" customHeight="1">
      <c r="B10" s="7" t="s">
        <v>27</v>
      </c>
      <c r="C10" s="9">
        <v>4686499723</v>
      </c>
      <c r="D10" s="9">
        <v>4608459906</v>
      </c>
      <c r="E10" s="16">
        <f t="shared" si="0"/>
        <v>0.98334795228579597</v>
      </c>
    </row>
    <row r="11" spans="2:5" ht="11.45" customHeight="1">
      <c r="B11" s="7" t="s">
        <v>42</v>
      </c>
      <c r="C11" s="9">
        <v>8573836572</v>
      </c>
      <c r="D11" s="9">
        <v>8528424566</v>
      </c>
      <c r="E11" s="16">
        <f t="shared" si="0"/>
        <v>0.9947034206193871</v>
      </c>
    </row>
    <row r="12" spans="2:5" ht="11.45" customHeight="1">
      <c r="B12" s="7" t="s">
        <v>28</v>
      </c>
      <c r="C12" s="9">
        <v>5913064449</v>
      </c>
      <c r="D12" s="9">
        <v>5897813662</v>
      </c>
      <c r="E12" s="16">
        <f t="shared" si="0"/>
        <v>0.99742083193384112</v>
      </c>
    </row>
    <row r="13" spans="2:5" ht="11.45" customHeight="1">
      <c r="B13" s="7" t="s">
        <v>12</v>
      </c>
      <c r="C13" s="9">
        <v>3898108075</v>
      </c>
      <c r="D13" s="9">
        <v>3839555535</v>
      </c>
      <c r="E13" s="16">
        <f t="shared" si="0"/>
        <v>0.98497924150037841</v>
      </c>
    </row>
    <row r="14" spans="2:5" ht="11.45" customHeight="1">
      <c r="B14" s="7" t="s">
        <v>13</v>
      </c>
      <c r="C14" s="9">
        <v>1053885330</v>
      </c>
      <c r="D14" s="9">
        <v>1053885108</v>
      </c>
      <c r="E14" s="16">
        <f t="shared" si="0"/>
        <v>0.99999978935089651</v>
      </c>
    </row>
    <row r="15" spans="2:5" ht="11.45" customHeight="1">
      <c r="B15" s="7" t="s">
        <v>14</v>
      </c>
      <c r="C15" s="17">
        <v>3314167073</v>
      </c>
      <c r="D15" s="9">
        <v>3291030358</v>
      </c>
      <c r="E15" s="16">
        <f t="shared" si="0"/>
        <v>0.99301884470807422</v>
      </c>
    </row>
    <row r="16" spans="2:5" ht="11.45" customHeight="1">
      <c r="B16" s="7" t="s">
        <v>30</v>
      </c>
      <c r="C16" s="18">
        <v>4532705493</v>
      </c>
      <c r="D16" s="9">
        <v>4532704523</v>
      </c>
      <c r="E16" s="16">
        <f t="shared" si="0"/>
        <v>0.99999978599977402</v>
      </c>
    </row>
    <row r="17" spans="2:6" ht="11.45" customHeight="1">
      <c r="B17" s="7" t="s">
        <v>16</v>
      </c>
      <c r="C17" s="9">
        <v>3465918798</v>
      </c>
      <c r="D17" s="9">
        <v>3465917798</v>
      </c>
      <c r="E17" s="16">
        <f t="shared" si="0"/>
        <v>0.99999971147621791</v>
      </c>
    </row>
    <row r="18" spans="2:6" ht="11.45" customHeight="1">
      <c r="B18" s="7" t="s">
        <v>17</v>
      </c>
      <c r="C18" s="9">
        <v>2367907426</v>
      </c>
      <c r="D18" s="9">
        <v>2367907306</v>
      </c>
      <c r="E18" s="16">
        <f t="shared" si="0"/>
        <v>0.99999994932234315</v>
      </c>
    </row>
    <row r="19" spans="2:6" ht="11.45" customHeight="1">
      <c r="B19" s="7" t="s">
        <v>18</v>
      </c>
      <c r="C19" s="9">
        <v>3457790490</v>
      </c>
      <c r="D19" s="9">
        <v>3457790100</v>
      </c>
      <c r="E19" s="16">
        <f t="shared" si="0"/>
        <v>0.99999988721121158</v>
      </c>
    </row>
    <row r="20" spans="2:6" ht="11.45" customHeight="1">
      <c r="B20" s="7" t="s">
        <v>32</v>
      </c>
      <c r="C20" s="9">
        <v>6896838479</v>
      </c>
      <c r="D20" s="9">
        <v>6896837659</v>
      </c>
      <c r="E20" s="16">
        <f t="shared" si="0"/>
        <v>0.99999988110494364</v>
      </c>
    </row>
    <row r="21" spans="2:6" ht="11.45" customHeight="1">
      <c r="B21" s="7" t="s">
        <v>33</v>
      </c>
      <c r="C21" s="9">
        <v>1582981762</v>
      </c>
      <c r="D21" s="9">
        <v>1582980855</v>
      </c>
      <c r="E21" s="16">
        <f t="shared" si="0"/>
        <v>0.99999942703066969</v>
      </c>
    </row>
    <row r="22" spans="2:6" ht="11.45" customHeight="1">
      <c r="B22" s="7" t="s">
        <v>20</v>
      </c>
      <c r="C22" s="9">
        <v>10721159032</v>
      </c>
      <c r="D22" s="9">
        <v>6209207419</v>
      </c>
      <c r="E22" s="16">
        <f t="shared" si="0"/>
        <v>0.57915449257557472</v>
      </c>
      <c r="F22" s="5" t="s">
        <v>48</v>
      </c>
    </row>
    <row r="23" spans="2:6" ht="11.45" customHeight="1">
      <c r="B23" s="26" t="s">
        <v>25</v>
      </c>
      <c r="C23" s="26"/>
      <c r="D23" s="26"/>
      <c r="E23" s="26"/>
    </row>
    <row r="24" spans="2:6" ht="11.45" customHeight="1">
      <c r="B24" s="7" t="s">
        <v>6</v>
      </c>
      <c r="C24" s="8">
        <v>147572200</v>
      </c>
      <c r="D24" s="8">
        <v>132693920</v>
      </c>
      <c r="E24" s="16">
        <f t="shared" si="0"/>
        <v>0.89917965578882741</v>
      </c>
    </row>
    <row r="25" spans="2:6" ht="11.45" customHeight="1">
      <c r="B25" s="7" t="s">
        <v>39</v>
      </c>
      <c r="C25" s="8">
        <v>367704133</v>
      </c>
      <c r="D25" s="8">
        <v>345513749</v>
      </c>
      <c r="E25" s="16">
        <f t="shared" si="0"/>
        <v>0.93965152412360842</v>
      </c>
    </row>
    <row r="26" spans="2:6" ht="11.45" customHeight="1">
      <c r="B26" s="7" t="s">
        <v>35</v>
      </c>
      <c r="C26" s="8">
        <v>425576803</v>
      </c>
      <c r="D26" s="8">
        <v>425576803</v>
      </c>
      <c r="E26" s="16">
        <f t="shared" si="0"/>
        <v>1</v>
      </c>
    </row>
    <row r="27" spans="2:6" ht="11.45" customHeight="1">
      <c r="B27" s="7" t="s">
        <v>10</v>
      </c>
      <c r="C27" s="20">
        <v>514417509</v>
      </c>
      <c r="D27" s="8">
        <v>497520553</v>
      </c>
      <c r="E27" s="16">
        <f t="shared" si="0"/>
        <v>0.96715322533860326</v>
      </c>
    </row>
    <row r="28" spans="2:6" ht="11.45" customHeight="1">
      <c r="B28" s="7" t="s">
        <v>11</v>
      </c>
      <c r="C28" s="8">
        <v>620495714</v>
      </c>
      <c r="D28" s="8">
        <v>506481698</v>
      </c>
      <c r="E28" s="16">
        <f t="shared" si="0"/>
        <v>0.81625333837519465</v>
      </c>
    </row>
    <row r="29" spans="2:6" ht="11.45" customHeight="1">
      <c r="B29" s="7" t="s">
        <v>29</v>
      </c>
      <c r="C29" s="8">
        <v>315072168</v>
      </c>
      <c r="D29" s="8">
        <v>315072166</v>
      </c>
      <c r="E29" s="16">
        <f t="shared" si="0"/>
        <v>0.9999999936522479</v>
      </c>
    </row>
    <row r="30" spans="2:6" ht="11.45" customHeight="1">
      <c r="B30" s="7" t="s">
        <v>15</v>
      </c>
      <c r="C30" s="8">
        <v>411446313</v>
      </c>
      <c r="D30" s="8">
        <v>411446313</v>
      </c>
      <c r="E30" s="16">
        <f t="shared" si="0"/>
        <v>1</v>
      </c>
    </row>
    <row r="31" spans="2:6" ht="11.45" customHeight="1">
      <c r="B31" s="7" t="s">
        <v>31</v>
      </c>
      <c r="C31" s="8">
        <v>682656364</v>
      </c>
      <c r="D31" s="8">
        <v>455412257</v>
      </c>
      <c r="E31" s="16">
        <f t="shared" si="0"/>
        <v>0.66711786634717429</v>
      </c>
      <c r="F31" s="5" t="s">
        <v>48</v>
      </c>
    </row>
    <row r="32" spans="2:6" ht="11.45" customHeight="1">
      <c r="B32" s="26" t="s">
        <v>34</v>
      </c>
      <c r="C32" s="26"/>
      <c r="D32" s="26"/>
      <c r="E32" s="26"/>
    </row>
    <row r="33" spans="2:6" ht="11.45" customHeight="1">
      <c r="B33" s="7" t="s">
        <v>38</v>
      </c>
      <c r="C33" s="8">
        <v>3988835015</v>
      </c>
      <c r="D33" s="8">
        <v>3732462492</v>
      </c>
      <c r="E33" s="16">
        <f>D33/C33</f>
        <v>0.93572746878827728</v>
      </c>
    </row>
    <row r="34" spans="2:6" ht="11.45" customHeight="1">
      <c r="B34" s="26" t="s">
        <v>36</v>
      </c>
      <c r="C34" s="26"/>
      <c r="D34" s="26"/>
      <c r="E34" s="26"/>
    </row>
    <row r="35" spans="2:6" ht="11.45" customHeight="1">
      <c r="B35" s="7" t="s">
        <v>44</v>
      </c>
      <c r="C35" s="9">
        <v>9632857176</v>
      </c>
      <c r="D35" s="9">
        <v>9632857176</v>
      </c>
      <c r="E35" s="16">
        <f>D35/C35</f>
        <v>1</v>
      </c>
    </row>
    <row r="36" spans="2:6" ht="11.45" customHeight="1">
      <c r="B36" s="7" t="s">
        <v>49</v>
      </c>
      <c r="C36" s="21">
        <v>780673948</v>
      </c>
      <c r="D36" s="9">
        <v>780673948</v>
      </c>
      <c r="E36" s="16">
        <f>D36/C36</f>
        <v>1</v>
      </c>
    </row>
    <row r="37" spans="2:6" ht="11.45" customHeight="1">
      <c r="B37" s="7" t="s">
        <v>45</v>
      </c>
      <c r="C37" s="9">
        <v>3908869657</v>
      </c>
      <c r="D37" s="9">
        <v>3908869657</v>
      </c>
      <c r="E37" s="16">
        <f>D37/C37</f>
        <v>1</v>
      </c>
    </row>
    <row r="38" spans="2:6" ht="11.45" customHeight="1">
      <c r="B38" s="26" t="s">
        <v>46</v>
      </c>
      <c r="C38" s="26"/>
      <c r="D38" s="26"/>
      <c r="E38" s="26"/>
    </row>
    <row r="39" spans="2:6" ht="11.45" customHeight="1">
      <c r="B39" s="22" t="s">
        <v>50</v>
      </c>
      <c r="C39" s="23">
        <v>1531220474</v>
      </c>
      <c r="D39" s="23">
        <v>254117767</v>
      </c>
      <c r="E39" s="16">
        <f>D39/C39</f>
        <v>0.16595766012465166</v>
      </c>
      <c r="F39" s="5" t="s">
        <v>48</v>
      </c>
    </row>
  </sheetData>
  <mergeCells count="5">
    <mergeCell ref="B2:E2"/>
    <mergeCell ref="B23:E23"/>
    <mergeCell ref="B32:E32"/>
    <mergeCell ref="B34:E34"/>
    <mergeCell ref="B38: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C54CC-7ED8-425E-9015-A916F6C4AB74}">
  <dimension ref="A2:F43"/>
  <sheetViews>
    <sheetView tabSelected="1" zoomScale="90" zoomScaleNormal="90" workbookViewId="0">
      <selection activeCell="F1" sqref="F1:F1048576"/>
    </sheetView>
  </sheetViews>
  <sheetFormatPr baseColWidth="10" defaultRowHeight="14.25"/>
  <cols>
    <col min="1" max="1" width="17.75" bestFit="1" customWidth="1"/>
    <col min="3" max="3" width="15.125" bestFit="1" customWidth="1"/>
    <col min="4" max="4" width="15" bestFit="1" customWidth="1"/>
    <col min="5" max="5" width="19" bestFit="1" customWidth="1"/>
    <col min="6" max="6" width="17.75" style="31" bestFit="1" customWidth="1"/>
  </cols>
  <sheetData>
    <row r="2" spans="1:6">
      <c r="B2" s="24" t="s">
        <v>64</v>
      </c>
      <c r="C2" s="24"/>
      <c r="D2" s="24"/>
      <c r="E2" s="24"/>
    </row>
    <row r="3" spans="1:6">
      <c r="B3" s="24" t="s">
        <v>5</v>
      </c>
      <c r="C3" s="24"/>
      <c r="D3" s="24"/>
      <c r="E3" s="24"/>
    </row>
    <row r="4" spans="1:6">
      <c r="B4" s="19" t="s">
        <v>0</v>
      </c>
      <c r="C4" s="19" t="s">
        <v>1</v>
      </c>
      <c r="D4" s="19" t="s">
        <v>2</v>
      </c>
      <c r="E4" s="19" t="s">
        <v>3</v>
      </c>
    </row>
    <row r="5" spans="1:6">
      <c r="A5" s="30"/>
      <c r="B5" s="7" t="s">
        <v>94</v>
      </c>
      <c r="C5" s="9">
        <v>2806018763</v>
      </c>
      <c r="D5" s="9">
        <v>2805718763</v>
      </c>
      <c r="E5" s="10">
        <f>D5/C5</f>
        <v>0.99989308695866341</v>
      </c>
      <c r="F5" s="33"/>
    </row>
    <row r="6" spans="1:6">
      <c r="A6" s="30"/>
      <c r="B6" s="7" t="s">
        <v>49</v>
      </c>
      <c r="C6" s="9">
        <v>1410000000</v>
      </c>
      <c r="D6" s="9">
        <v>1366669986</v>
      </c>
      <c r="E6" s="10">
        <f t="shared" ref="E6:E41" si="0">D6/C6</f>
        <v>0.9692694936170213</v>
      </c>
      <c r="F6" s="33"/>
    </row>
    <row r="7" spans="1:6">
      <c r="A7" s="30"/>
      <c r="B7" s="7" t="s">
        <v>98</v>
      </c>
      <c r="C7" s="9">
        <v>596209835</v>
      </c>
      <c r="D7" s="9">
        <v>550496036</v>
      </c>
      <c r="E7" s="10">
        <f t="shared" si="0"/>
        <v>0.92332598974990077</v>
      </c>
      <c r="F7" s="33"/>
    </row>
    <row r="8" spans="1:6">
      <c r="A8" s="30"/>
      <c r="B8" s="7" t="s">
        <v>38</v>
      </c>
      <c r="C8" s="9">
        <v>402270391</v>
      </c>
      <c r="D8" s="9">
        <v>402270277</v>
      </c>
      <c r="E8" s="10">
        <f t="shared" si="0"/>
        <v>0.9999997166085236</v>
      </c>
      <c r="F8" s="33"/>
    </row>
    <row r="9" spans="1:6">
      <c r="A9" s="30"/>
      <c r="B9" s="7" t="s">
        <v>39</v>
      </c>
      <c r="C9" s="9">
        <v>4748331372</v>
      </c>
      <c r="D9" s="9">
        <v>4578182837</v>
      </c>
      <c r="E9" s="10">
        <f t="shared" si="0"/>
        <v>0.96416666789446637</v>
      </c>
      <c r="F9" s="33"/>
    </row>
    <row r="10" spans="1:6">
      <c r="A10" s="30"/>
      <c r="B10" s="7" t="s">
        <v>9</v>
      </c>
      <c r="C10" s="9">
        <v>2226038763</v>
      </c>
      <c r="D10" s="9">
        <v>2066555786.78</v>
      </c>
      <c r="E10" s="10">
        <f t="shared" si="0"/>
        <v>0.92835570571778048</v>
      </c>
      <c r="F10" s="33"/>
    </row>
    <row r="11" spans="1:6">
      <c r="A11" s="30"/>
      <c r="B11" s="7" t="s">
        <v>42</v>
      </c>
      <c r="C11" s="9">
        <v>2021382298</v>
      </c>
      <c r="D11" s="9">
        <v>1875509060.3699999</v>
      </c>
      <c r="E11" s="10">
        <f t="shared" si="0"/>
        <v>0.92783490892626774</v>
      </c>
      <c r="F11" s="33"/>
    </row>
    <row r="12" spans="1:6">
      <c r="A12" s="30"/>
      <c r="B12" s="7" t="s">
        <v>10</v>
      </c>
      <c r="C12" s="9">
        <v>1838152627</v>
      </c>
      <c r="D12" s="9">
        <v>1838062635.4200001</v>
      </c>
      <c r="E12" s="10">
        <f t="shared" si="0"/>
        <v>0.99995104237881116</v>
      </c>
      <c r="F12" s="33"/>
    </row>
    <row r="13" spans="1:6">
      <c r="A13" s="30"/>
      <c r="B13" s="7" t="s">
        <v>28</v>
      </c>
      <c r="C13" s="9">
        <v>2760867009</v>
      </c>
      <c r="D13" s="9">
        <v>2760863651</v>
      </c>
      <c r="E13" s="10">
        <f t="shared" si="0"/>
        <v>0.99999878371540929</v>
      </c>
      <c r="F13" s="33"/>
    </row>
    <row r="14" spans="1:6">
      <c r="A14" s="30"/>
      <c r="B14" s="7" t="s">
        <v>12</v>
      </c>
      <c r="C14" s="9">
        <v>1882883262</v>
      </c>
      <c r="D14" s="9">
        <v>1703138000</v>
      </c>
      <c r="E14" s="10">
        <f t="shared" si="0"/>
        <v>0.90453722457064356</v>
      </c>
      <c r="F14" s="33"/>
    </row>
    <row r="15" spans="1:6">
      <c r="A15" s="30"/>
      <c r="B15" s="7" t="s">
        <v>29</v>
      </c>
      <c r="C15" s="9">
        <v>1477440579</v>
      </c>
      <c r="D15" s="9">
        <v>1477432134</v>
      </c>
      <c r="E15" s="10">
        <f t="shared" si="0"/>
        <v>0.99999428403407886</v>
      </c>
      <c r="F15" s="33"/>
    </row>
    <row r="16" spans="1:6">
      <c r="A16" s="30"/>
      <c r="B16" s="7" t="s">
        <v>14</v>
      </c>
      <c r="C16" s="9">
        <v>398367404</v>
      </c>
      <c r="D16" s="9">
        <v>398367341</v>
      </c>
      <c r="E16" s="10">
        <f t="shared" si="0"/>
        <v>0.99999984185453084</v>
      </c>
      <c r="F16" s="33"/>
    </row>
    <row r="17" spans="1:6">
      <c r="A17" s="30"/>
      <c r="B17" s="7" t="s">
        <v>15</v>
      </c>
      <c r="C17" s="9">
        <v>1231452675</v>
      </c>
      <c r="D17" s="9">
        <v>1231452647</v>
      </c>
      <c r="E17" s="10">
        <f t="shared" si="0"/>
        <v>0.99999997726262602</v>
      </c>
      <c r="F17" s="33"/>
    </row>
    <row r="18" spans="1:6">
      <c r="A18" s="30"/>
      <c r="B18" s="7" t="s">
        <v>16</v>
      </c>
      <c r="C18" s="9">
        <v>1510799160</v>
      </c>
      <c r="D18" s="9">
        <v>1510799160</v>
      </c>
      <c r="E18" s="10">
        <f t="shared" si="0"/>
        <v>1</v>
      </c>
      <c r="F18" s="33"/>
    </row>
    <row r="19" spans="1:6">
      <c r="A19" s="30"/>
      <c r="B19" s="7" t="s">
        <v>17</v>
      </c>
      <c r="C19" s="9">
        <v>2304578368</v>
      </c>
      <c r="D19" s="9">
        <v>2304578368</v>
      </c>
      <c r="E19" s="10">
        <f t="shared" si="0"/>
        <v>1</v>
      </c>
      <c r="F19" s="33"/>
    </row>
    <row r="20" spans="1:6">
      <c r="A20" s="30"/>
      <c r="B20" s="7" t="s">
        <v>32</v>
      </c>
      <c r="C20" s="9">
        <v>1518994923</v>
      </c>
      <c r="D20" s="9">
        <v>1518994189</v>
      </c>
      <c r="E20" s="10">
        <f t="shared" si="0"/>
        <v>0.99999951678574506</v>
      </c>
      <c r="F20" s="33"/>
    </row>
    <row r="21" spans="1:6">
      <c r="A21" s="30"/>
      <c r="B21" s="7" t="s">
        <v>19</v>
      </c>
      <c r="C21" s="9">
        <v>2641695332.21</v>
      </c>
      <c r="D21" s="9">
        <v>2626985332.21</v>
      </c>
      <c r="E21" s="10">
        <f t="shared" si="0"/>
        <v>0.99443160616569137</v>
      </c>
      <c r="F21" s="33"/>
    </row>
    <row r="22" spans="1:6">
      <c r="A22" s="30"/>
      <c r="B22" s="7" t="s">
        <v>20</v>
      </c>
      <c r="C22" s="9">
        <v>944155685</v>
      </c>
      <c r="D22" s="9">
        <v>944143972</v>
      </c>
      <c r="E22" s="10">
        <f t="shared" si="0"/>
        <v>0.99998759420698713</v>
      </c>
      <c r="F22" s="33"/>
    </row>
    <row r="23" spans="1:6">
      <c r="A23" s="30"/>
      <c r="B23" s="7" t="s">
        <v>21</v>
      </c>
      <c r="C23" s="9">
        <v>4415034487</v>
      </c>
      <c r="D23" s="9">
        <v>2609640183</v>
      </c>
      <c r="E23" s="10">
        <f t="shared" si="0"/>
        <v>0.59108036204112213</v>
      </c>
      <c r="F23" s="32" t="s">
        <v>48</v>
      </c>
    </row>
    <row r="24" spans="1:6">
      <c r="B24" s="25" t="s">
        <v>25</v>
      </c>
      <c r="C24" s="25"/>
      <c r="D24" s="25"/>
      <c r="E24" s="25"/>
    </row>
    <row r="25" spans="1:6">
      <c r="A25" s="30"/>
      <c r="B25" s="7" t="s">
        <v>96</v>
      </c>
      <c r="C25" s="9">
        <v>59683864</v>
      </c>
      <c r="D25" s="9">
        <v>54443864</v>
      </c>
      <c r="E25" s="10">
        <f t="shared" si="0"/>
        <v>0.91220407579509266</v>
      </c>
      <c r="F25" s="33"/>
    </row>
    <row r="26" spans="1:6">
      <c r="A26" s="30"/>
      <c r="B26" s="7" t="s">
        <v>8</v>
      </c>
      <c r="C26" s="9">
        <v>294552830</v>
      </c>
      <c r="D26" s="9">
        <v>258602830</v>
      </c>
      <c r="E26" s="10">
        <f t="shared" si="0"/>
        <v>0.87795058699656692</v>
      </c>
      <c r="F26" s="33"/>
    </row>
    <row r="27" spans="1:6">
      <c r="A27" s="30"/>
      <c r="B27" s="7" t="s">
        <v>27</v>
      </c>
      <c r="C27" s="9">
        <v>354761867</v>
      </c>
      <c r="D27" s="9">
        <v>334981867</v>
      </c>
      <c r="E27" s="10">
        <f t="shared" si="0"/>
        <v>0.94424428936721094</v>
      </c>
      <c r="F27" s="33"/>
    </row>
    <row r="28" spans="1:6">
      <c r="A28" s="30"/>
      <c r="B28" s="7" t="s">
        <v>11</v>
      </c>
      <c r="C28" s="9">
        <v>435766773</v>
      </c>
      <c r="D28" s="9">
        <v>435766772</v>
      </c>
      <c r="E28" s="10">
        <f t="shared" si="0"/>
        <v>0.99999999770519443</v>
      </c>
      <c r="F28" s="33"/>
    </row>
    <row r="29" spans="1:6">
      <c r="A29" s="30"/>
      <c r="B29" s="7" t="s">
        <v>13</v>
      </c>
      <c r="C29" s="9">
        <v>381253928</v>
      </c>
      <c r="D29" s="9">
        <v>352193928</v>
      </c>
      <c r="E29" s="10">
        <f t="shared" si="0"/>
        <v>0.92377783449355044</v>
      </c>
      <c r="F29" s="33"/>
    </row>
    <row r="30" spans="1:6">
      <c r="A30" s="30"/>
      <c r="B30" s="7" t="s">
        <v>30</v>
      </c>
      <c r="C30" s="9">
        <v>197439355</v>
      </c>
      <c r="D30" s="9">
        <v>197439355</v>
      </c>
      <c r="E30" s="10">
        <f t="shared" si="0"/>
        <v>1</v>
      </c>
      <c r="F30" s="33"/>
    </row>
    <row r="31" spans="1:6">
      <c r="A31" s="30"/>
      <c r="B31" s="7" t="s">
        <v>31</v>
      </c>
      <c r="C31" s="9">
        <v>259887220</v>
      </c>
      <c r="D31" s="9">
        <v>259776670</v>
      </c>
      <c r="E31" s="10">
        <f t="shared" si="0"/>
        <v>0.99957462317693035</v>
      </c>
      <c r="F31" s="33"/>
    </row>
    <row r="32" spans="1:6">
      <c r="A32" s="30"/>
      <c r="B32" s="7" t="s">
        <v>18</v>
      </c>
      <c r="C32" s="9">
        <v>460691828</v>
      </c>
      <c r="D32" s="9">
        <v>281881828</v>
      </c>
      <c r="E32" s="10">
        <f t="shared" si="0"/>
        <v>0.61186635157765379</v>
      </c>
      <c r="F32" s="32" t="s">
        <v>48</v>
      </c>
    </row>
    <row r="33" spans="1:6">
      <c r="A33" s="30"/>
      <c r="B33" s="25" t="s">
        <v>101</v>
      </c>
      <c r="C33" s="25"/>
      <c r="D33" s="25"/>
      <c r="E33" s="25"/>
      <c r="F33" s="33"/>
    </row>
    <row r="34" spans="1:6">
      <c r="A34" s="30"/>
      <c r="B34" s="7" t="s">
        <v>44</v>
      </c>
      <c r="C34" s="27">
        <v>1411600428</v>
      </c>
      <c r="D34" s="27">
        <v>1145500428</v>
      </c>
      <c r="E34" s="10">
        <f t="shared" ref="E34:E35" si="1">D34/C34</f>
        <v>0.8114905643822885</v>
      </c>
      <c r="F34" s="33"/>
    </row>
    <row r="35" spans="1:6">
      <c r="A35" s="30"/>
      <c r="B35" s="7" t="s">
        <v>45</v>
      </c>
      <c r="C35" s="27">
        <v>4488889361</v>
      </c>
      <c r="D35" s="9">
        <v>1710409360.9999998</v>
      </c>
      <c r="E35" s="10">
        <f t="shared" si="1"/>
        <v>0.38103174826723019</v>
      </c>
      <c r="F35" s="33"/>
    </row>
    <row r="36" spans="1:6">
      <c r="B36" s="25" t="s">
        <v>34</v>
      </c>
      <c r="C36" s="25"/>
      <c r="D36" s="25"/>
      <c r="E36" s="25"/>
    </row>
    <row r="37" spans="1:6">
      <c r="A37" s="30"/>
      <c r="B37" s="7" t="s">
        <v>35</v>
      </c>
      <c r="C37" s="9">
        <v>2682751733</v>
      </c>
      <c r="D37" s="9">
        <v>2682251733</v>
      </c>
      <c r="E37" s="10">
        <f t="shared" si="0"/>
        <v>0.99981362420016373</v>
      </c>
    </row>
    <row r="38" spans="1:6">
      <c r="B38" s="25" t="s">
        <v>36</v>
      </c>
      <c r="C38" s="25"/>
      <c r="D38" s="25"/>
      <c r="E38" s="25"/>
    </row>
    <row r="39" spans="1:6">
      <c r="B39" s="7" t="s">
        <v>97</v>
      </c>
      <c r="C39" s="9">
        <v>6083646696</v>
      </c>
      <c r="D39" s="9">
        <v>6083646696</v>
      </c>
      <c r="E39" s="10">
        <f t="shared" si="0"/>
        <v>1</v>
      </c>
    </row>
    <row r="40" spans="1:6">
      <c r="B40" s="25" t="s">
        <v>58</v>
      </c>
      <c r="C40" s="25"/>
      <c r="D40" s="25"/>
      <c r="E40" s="25"/>
    </row>
    <row r="41" spans="1:6">
      <c r="B41" s="7" t="s">
        <v>99</v>
      </c>
      <c r="C41" s="9">
        <v>2467958966</v>
      </c>
      <c r="D41" s="9">
        <v>2467958966</v>
      </c>
      <c r="E41" s="10">
        <f t="shared" si="0"/>
        <v>1</v>
      </c>
    </row>
    <row r="42" spans="1:6">
      <c r="B42" s="25" t="s">
        <v>46</v>
      </c>
      <c r="C42" s="25"/>
      <c r="D42" s="25"/>
      <c r="E42" s="25"/>
    </row>
    <row r="43" spans="1:6">
      <c r="A43" s="30"/>
      <c r="B43" s="7" t="s">
        <v>33</v>
      </c>
      <c r="C43" s="9">
        <v>1531220912</v>
      </c>
      <c r="D43" s="9">
        <v>735121155.99999988</v>
      </c>
      <c r="E43" s="10">
        <f>D43/C43</f>
        <v>0.48008824215953488</v>
      </c>
      <c r="F43" s="32" t="s">
        <v>48</v>
      </c>
    </row>
  </sheetData>
  <mergeCells count="8">
    <mergeCell ref="B42:E42"/>
    <mergeCell ref="B40:E40"/>
    <mergeCell ref="B33:E33"/>
    <mergeCell ref="B2:E2"/>
    <mergeCell ref="B3:E3"/>
    <mergeCell ref="B24:E24"/>
    <mergeCell ref="B36:E36"/>
    <mergeCell ref="B38:E3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839F1-3493-4052-ABCF-16DC18F617FD}">
  <dimension ref="A2:F45"/>
  <sheetViews>
    <sheetView workbookViewId="0">
      <selection activeCell="F1" sqref="F1:F1048576"/>
    </sheetView>
  </sheetViews>
  <sheetFormatPr baseColWidth="10" defaultRowHeight="14.25"/>
  <cols>
    <col min="1" max="1" width="17.75" bestFit="1" customWidth="1"/>
    <col min="2" max="2" width="12.25" bestFit="1" customWidth="1"/>
    <col min="3" max="3" width="15.125" bestFit="1" customWidth="1"/>
    <col min="4" max="4" width="15" bestFit="1" customWidth="1"/>
    <col min="5" max="5" width="19" bestFit="1" customWidth="1"/>
    <col min="6" max="6" width="11" style="31"/>
  </cols>
  <sheetData>
    <row r="2" spans="1:5">
      <c r="B2" s="24" t="s">
        <v>65</v>
      </c>
      <c r="C2" s="24"/>
      <c r="D2" s="24"/>
      <c r="E2" s="24"/>
    </row>
    <row r="3" spans="1:5">
      <c r="B3" s="24" t="s">
        <v>5</v>
      </c>
      <c r="C3" s="24"/>
      <c r="D3" s="24"/>
      <c r="E3" s="24"/>
    </row>
    <row r="4" spans="1:5">
      <c r="B4" s="19" t="s">
        <v>0</v>
      </c>
      <c r="C4" s="19" t="s">
        <v>1</v>
      </c>
      <c r="D4" s="19" t="s">
        <v>2</v>
      </c>
      <c r="E4" s="19" t="s">
        <v>3</v>
      </c>
    </row>
    <row r="5" spans="1:5">
      <c r="A5" s="28"/>
      <c r="B5" s="7" t="s">
        <v>77</v>
      </c>
      <c r="C5" s="8">
        <v>2367578061</v>
      </c>
      <c r="D5" s="8">
        <v>2343428061</v>
      </c>
      <c r="E5" s="10">
        <f>D5/C5</f>
        <v>0.98979970274357088</v>
      </c>
    </row>
    <row r="6" spans="1:5">
      <c r="A6" s="28"/>
      <c r="B6" s="7" t="s">
        <v>78</v>
      </c>
      <c r="C6" s="9">
        <v>1585144458</v>
      </c>
      <c r="D6" s="8">
        <v>1454174458</v>
      </c>
      <c r="E6" s="10">
        <f t="shared" ref="E6:E37" si="0">D6/C6</f>
        <v>0.91737661552610372</v>
      </c>
    </row>
    <row r="7" spans="1:5">
      <c r="A7" s="28"/>
      <c r="B7" s="7" t="s">
        <v>79</v>
      </c>
      <c r="C7" s="9">
        <v>333797762</v>
      </c>
      <c r="D7" s="9">
        <v>202301970</v>
      </c>
      <c r="E7" s="10">
        <f t="shared" si="0"/>
        <v>0.60606149300665468</v>
      </c>
    </row>
    <row r="8" spans="1:5">
      <c r="A8" s="28"/>
      <c r="B8" s="7" t="s">
        <v>80</v>
      </c>
      <c r="C8" s="9">
        <v>3053374016</v>
      </c>
      <c r="D8" s="9">
        <v>2728124016</v>
      </c>
      <c r="E8" s="10">
        <f t="shared" si="0"/>
        <v>0.89347849353022069</v>
      </c>
    </row>
    <row r="9" spans="1:5">
      <c r="A9" s="28"/>
      <c r="B9" s="7" t="s">
        <v>81</v>
      </c>
      <c r="C9" s="9">
        <v>1018873767</v>
      </c>
      <c r="D9" s="9">
        <v>1017929298</v>
      </c>
      <c r="E9" s="10">
        <f t="shared" si="0"/>
        <v>0.99907302648219032</v>
      </c>
    </row>
    <row r="10" spans="1:5">
      <c r="A10" s="28"/>
      <c r="B10" s="7" t="s">
        <v>82</v>
      </c>
      <c r="C10" s="9">
        <v>1120863564</v>
      </c>
      <c r="D10" s="9">
        <v>1115082285</v>
      </c>
      <c r="E10" s="10">
        <f t="shared" si="0"/>
        <v>0.99484212067758859</v>
      </c>
    </row>
    <row r="11" spans="1:5">
      <c r="A11" s="28"/>
      <c r="B11" s="7" t="s">
        <v>83</v>
      </c>
      <c r="C11" s="9">
        <v>2093209156</v>
      </c>
      <c r="D11" s="9">
        <v>2064698095</v>
      </c>
      <c r="E11" s="10">
        <f t="shared" si="0"/>
        <v>0.98637925841367757</v>
      </c>
    </row>
    <row r="12" spans="1:5">
      <c r="A12" s="28"/>
      <c r="B12" s="7" t="s">
        <v>84</v>
      </c>
      <c r="C12" s="9">
        <v>1669655340</v>
      </c>
      <c r="D12" s="9">
        <v>1667560574</v>
      </c>
      <c r="E12" s="10">
        <f t="shared" si="0"/>
        <v>0.9987453901713631</v>
      </c>
    </row>
    <row r="13" spans="1:5">
      <c r="A13" s="28"/>
      <c r="B13" s="7" t="s">
        <v>85</v>
      </c>
      <c r="C13" s="9">
        <v>1472424619</v>
      </c>
      <c r="D13" s="9">
        <v>1462924619</v>
      </c>
      <c r="E13" s="10">
        <f t="shared" si="0"/>
        <v>0.99354805680548053</v>
      </c>
    </row>
    <row r="14" spans="1:5">
      <c r="A14" s="28"/>
      <c r="B14" s="7" t="s">
        <v>86</v>
      </c>
      <c r="C14" s="9">
        <v>296964165</v>
      </c>
      <c r="D14" s="9">
        <v>296964165</v>
      </c>
      <c r="E14" s="10">
        <f t="shared" si="0"/>
        <v>1</v>
      </c>
    </row>
    <row r="15" spans="1:5">
      <c r="A15" s="28"/>
      <c r="B15" s="7" t="s">
        <v>87</v>
      </c>
      <c r="C15" s="9">
        <v>976896282</v>
      </c>
      <c r="D15" s="9">
        <v>976895515</v>
      </c>
      <c r="E15" s="10">
        <f t="shared" si="0"/>
        <v>0.99999921486035503</v>
      </c>
    </row>
    <row r="16" spans="1:5">
      <c r="A16" s="28"/>
      <c r="B16" s="7" t="s">
        <v>88</v>
      </c>
      <c r="C16" s="9">
        <v>1209692974</v>
      </c>
      <c r="D16" s="9">
        <v>1209627928</v>
      </c>
      <c r="E16" s="10">
        <f t="shared" si="0"/>
        <v>0.99994622933141053</v>
      </c>
    </row>
    <row r="17" spans="1:6">
      <c r="A17" s="28"/>
      <c r="B17" s="7" t="s">
        <v>89</v>
      </c>
      <c r="C17" s="9">
        <v>1067869672</v>
      </c>
      <c r="D17" s="9">
        <v>1067760257</v>
      </c>
      <c r="E17" s="10">
        <f t="shared" si="0"/>
        <v>0.99989753899481471</v>
      </c>
    </row>
    <row r="18" spans="1:6">
      <c r="A18" s="28"/>
      <c r="B18" s="7" t="s">
        <v>90</v>
      </c>
      <c r="C18" s="9">
        <v>1060692979</v>
      </c>
      <c r="D18" s="9">
        <v>1060589963</v>
      </c>
      <c r="E18" s="10">
        <f t="shared" si="0"/>
        <v>0.99990287858782934</v>
      </c>
    </row>
    <row r="19" spans="1:6">
      <c r="A19" s="28"/>
      <c r="B19" s="7" t="s">
        <v>91</v>
      </c>
      <c r="C19" s="9">
        <v>1511152019</v>
      </c>
      <c r="D19" s="9">
        <v>1510648573</v>
      </c>
      <c r="E19" s="10">
        <f t="shared" si="0"/>
        <v>0.99966684622482049</v>
      </c>
    </row>
    <row r="20" spans="1:6">
      <c r="A20" s="28"/>
      <c r="B20" s="7" t="s">
        <v>92</v>
      </c>
      <c r="C20" s="9">
        <v>446289588</v>
      </c>
      <c r="D20" s="9">
        <v>446285467</v>
      </c>
      <c r="E20" s="10">
        <f t="shared" si="0"/>
        <v>0.99999076608527104</v>
      </c>
    </row>
    <row r="21" spans="1:6">
      <c r="A21" s="28"/>
      <c r="B21" s="7" t="s">
        <v>93</v>
      </c>
      <c r="C21" s="9">
        <v>2721598580</v>
      </c>
      <c r="D21" s="9">
        <v>1605669410</v>
      </c>
      <c r="E21" s="10">
        <f t="shared" si="0"/>
        <v>0.58997290114694279</v>
      </c>
      <c r="F21" s="32" t="s">
        <v>48</v>
      </c>
    </row>
    <row r="22" spans="1:6">
      <c r="B22" s="25" t="s">
        <v>25</v>
      </c>
      <c r="C22" s="25"/>
      <c r="D22" s="25"/>
      <c r="E22" s="25"/>
    </row>
    <row r="23" spans="1:6">
      <c r="A23" s="30"/>
      <c r="B23" s="7" t="s">
        <v>51</v>
      </c>
      <c r="C23" s="9">
        <v>200377231</v>
      </c>
      <c r="D23" s="9">
        <v>191262399</v>
      </c>
      <c r="E23" s="10">
        <f t="shared" si="0"/>
        <v>0.95451163810123718</v>
      </c>
    </row>
    <row r="24" spans="1:6">
      <c r="A24" s="30"/>
      <c r="B24" s="7" t="s">
        <v>66</v>
      </c>
      <c r="C24" s="9">
        <v>381638490</v>
      </c>
      <c r="D24" s="9">
        <v>363998490</v>
      </c>
      <c r="E24" s="10">
        <f t="shared" si="0"/>
        <v>0.95377824705259684</v>
      </c>
    </row>
    <row r="25" spans="1:6">
      <c r="A25" s="30"/>
      <c r="B25" s="7" t="s">
        <v>52</v>
      </c>
      <c r="C25" s="9">
        <v>387213179</v>
      </c>
      <c r="D25" s="9">
        <v>378383556</v>
      </c>
      <c r="E25" s="10">
        <f t="shared" si="0"/>
        <v>0.97719699772925339</v>
      </c>
    </row>
    <row r="26" spans="1:6">
      <c r="A26" s="30"/>
      <c r="B26" s="7" t="s">
        <v>53</v>
      </c>
      <c r="C26" s="9">
        <v>689682699</v>
      </c>
      <c r="D26" s="9">
        <v>681624896</v>
      </c>
      <c r="E26" s="10">
        <f t="shared" si="0"/>
        <v>0.98831665197389562</v>
      </c>
    </row>
    <row r="27" spans="1:6">
      <c r="A27" s="30"/>
      <c r="B27" s="7" t="s">
        <v>54</v>
      </c>
      <c r="C27" s="9">
        <v>804695570</v>
      </c>
      <c r="D27" s="9">
        <v>804695555</v>
      </c>
      <c r="E27" s="10">
        <f t="shared" si="0"/>
        <v>0.99999998135941026</v>
      </c>
    </row>
    <row r="28" spans="1:6">
      <c r="A28" s="30"/>
      <c r="B28" s="7" t="s">
        <v>55</v>
      </c>
      <c r="C28" s="9">
        <v>379226615</v>
      </c>
      <c r="D28" s="9">
        <v>379226612</v>
      </c>
      <c r="E28" s="10">
        <f t="shared" si="0"/>
        <v>0.99999999208916279</v>
      </c>
    </row>
    <row r="29" spans="1:6">
      <c r="A29" s="30"/>
      <c r="B29" s="7" t="s">
        <v>56</v>
      </c>
      <c r="C29" s="9">
        <v>500478343</v>
      </c>
      <c r="D29" s="9">
        <v>500478339</v>
      </c>
      <c r="E29" s="10">
        <f t="shared" si="0"/>
        <v>0.99999999200764622</v>
      </c>
    </row>
    <row r="30" spans="1:6">
      <c r="A30" s="30"/>
      <c r="B30" s="7" t="s">
        <v>57</v>
      </c>
      <c r="C30" s="9">
        <v>884862101</v>
      </c>
      <c r="D30" s="9">
        <v>643148110</v>
      </c>
      <c r="E30" s="10">
        <f t="shared" si="0"/>
        <v>0.72683428217025647</v>
      </c>
      <c r="F30" s="32" t="s">
        <v>48</v>
      </c>
    </row>
    <row r="31" spans="1:6">
      <c r="B31" s="25" t="s">
        <v>34</v>
      </c>
      <c r="C31" s="25"/>
      <c r="D31" s="25"/>
      <c r="E31" s="25"/>
    </row>
    <row r="32" spans="1:6">
      <c r="A32" s="30"/>
      <c r="B32" s="7" t="s">
        <v>62</v>
      </c>
      <c r="C32" s="9">
        <v>4521826400</v>
      </c>
      <c r="D32" s="9">
        <v>4521824060</v>
      </c>
      <c r="E32" s="10">
        <f t="shared" si="0"/>
        <v>0.9999994825099876</v>
      </c>
    </row>
    <row r="33" spans="1:6">
      <c r="A33" s="30"/>
      <c r="B33" s="25" t="s">
        <v>43</v>
      </c>
      <c r="C33" s="25"/>
      <c r="D33" s="25"/>
      <c r="E33" s="25"/>
    </row>
    <row r="34" spans="1:6">
      <c r="A34" s="30"/>
      <c r="B34" s="7" t="s">
        <v>73</v>
      </c>
      <c r="C34" s="9">
        <v>740558680</v>
      </c>
      <c r="D34" s="9">
        <v>548871519</v>
      </c>
      <c r="E34" s="10">
        <f t="shared" si="0"/>
        <v>0.74115871412107415</v>
      </c>
    </row>
    <row r="35" spans="1:6">
      <c r="A35" s="30"/>
      <c r="B35" s="7" t="s">
        <v>74</v>
      </c>
      <c r="C35" s="9">
        <v>2354976602</v>
      </c>
      <c r="D35" s="9">
        <v>1879446602</v>
      </c>
      <c r="E35" s="10">
        <f t="shared" si="0"/>
        <v>0.79807442689827623</v>
      </c>
    </row>
    <row r="36" spans="1:6">
      <c r="A36" s="30"/>
      <c r="B36" s="25" t="s">
        <v>36</v>
      </c>
      <c r="C36" s="25"/>
      <c r="D36" s="25"/>
      <c r="E36" s="25"/>
    </row>
    <row r="37" spans="1:6">
      <c r="A37" s="30"/>
      <c r="B37" s="7" t="s">
        <v>60</v>
      </c>
      <c r="C37" s="9">
        <v>4295294514</v>
      </c>
      <c r="D37" s="9">
        <v>4295294512</v>
      </c>
      <c r="E37" s="10">
        <f t="shared" si="0"/>
        <v>0.99999999953437424</v>
      </c>
    </row>
    <row r="38" spans="1:6">
      <c r="A38" s="30"/>
      <c r="B38" s="25" t="s">
        <v>69</v>
      </c>
      <c r="C38" s="25"/>
      <c r="D38" s="25"/>
      <c r="E38" s="25"/>
    </row>
    <row r="39" spans="1:6">
      <c r="A39" s="30"/>
      <c r="B39" s="7" t="s">
        <v>61</v>
      </c>
      <c r="C39" s="9">
        <v>348102797</v>
      </c>
      <c r="D39" s="9">
        <v>348102797</v>
      </c>
      <c r="E39" s="10">
        <f>D39/C39</f>
        <v>1</v>
      </c>
    </row>
    <row r="40" spans="1:6">
      <c r="A40" s="30"/>
      <c r="B40" s="25" t="s">
        <v>70</v>
      </c>
      <c r="C40" s="25"/>
      <c r="D40" s="25"/>
      <c r="E40" s="25"/>
    </row>
    <row r="41" spans="1:6">
      <c r="A41" s="30"/>
      <c r="B41" s="7" t="s">
        <v>59</v>
      </c>
      <c r="C41" s="9">
        <v>1742178185</v>
      </c>
      <c r="D41" s="9">
        <v>1742178183</v>
      </c>
      <c r="E41" s="10">
        <f>D41/C41</f>
        <v>0.99999999885201185</v>
      </c>
    </row>
    <row r="42" spans="1:6">
      <c r="A42" s="30"/>
      <c r="B42" s="25" t="s">
        <v>67</v>
      </c>
      <c r="C42" s="25"/>
      <c r="D42" s="25"/>
      <c r="E42" s="25"/>
    </row>
    <row r="43" spans="1:6">
      <c r="A43" s="30"/>
      <c r="B43" s="7" t="s">
        <v>63</v>
      </c>
      <c r="C43" s="9">
        <v>1348692840</v>
      </c>
      <c r="D43" s="9">
        <v>1348692840</v>
      </c>
      <c r="E43" s="10">
        <f>D43/C43</f>
        <v>1</v>
      </c>
    </row>
    <row r="44" spans="1:6">
      <c r="A44" s="30"/>
      <c r="B44" s="25" t="s">
        <v>68</v>
      </c>
      <c r="C44" s="25"/>
      <c r="D44" s="25"/>
      <c r="E44" s="25"/>
    </row>
    <row r="45" spans="1:6">
      <c r="A45" s="30"/>
      <c r="B45" s="7" t="s">
        <v>72</v>
      </c>
      <c r="C45" s="9">
        <v>1531220912</v>
      </c>
      <c r="D45" s="9">
        <f>+C45-884870877</f>
        <v>646350035</v>
      </c>
      <c r="E45" s="10">
        <f>D45/C45</f>
        <v>0.4221141638901546</v>
      </c>
      <c r="F45" s="32" t="s">
        <v>48</v>
      </c>
    </row>
  </sheetData>
  <mergeCells count="10">
    <mergeCell ref="B38:E38"/>
    <mergeCell ref="B42:E42"/>
    <mergeCell ref="B44:E44"/>
    <mergeCell ref="B40:E40"/>
    <mergeCell ref="B2:E2"/>
    <mergeCell ref="B3:E3"/>
    <mergeCell ref="B22:E22"/>
    <mergeCell ref="B31:E31"/>
    <mergeCell ref="B33:E33"/>
    <mergeCell ref="B36:E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CB4AF-C221-4B2A-99CD-7499A23ADFD6}">
  <dimension ref="A2:F49"/>
  <sheetViews>
    <sheetView workbookViewId="0">
      <selection activeCell="F1" sqref="F1:F1048576"/>
    </sheetView>
  </sheetViews>
  <sheetFormatPr baseColWidth="10" defaultRowHeight="14.25"/>
  <cols>
    <col min="3" max="4" width="15.125" bestFit="1" customWidth="1"/>
    <col min="5" max="5" width="17.375" bestFit="1" customWidth="1"/>
    <col min="6" max="6" width="11" style="31"/>
  </cols>
  <sheetData>
    <row r="2" spans="2:5">
      <c r="B2" s="24" t="s">
        <v>71</v>
      </c>
      <c r="C2" s="24"/>
      <c r="D2" s="24"/>
      <c r="E2" s="24"/>
    </row>
    <row r="3" spans="2:5">
      <c r="B3" s="24" t="s">
        <v>5</v>
      </c>
      <c r="C3" s="24"/>
      <c r="D3" s="24"/>
      <c r="E3" s="24"/>
    </row>
    <row r="4" spans="2:5">
      <c r="B4" s="19" t="s">
        <v>0</v>
      </c>
      <c r="C4" s="19" t="s">
        <v>1</v>
      </c>
      <c r="D4" s="19" t="s">
        <v>2</v>
      </c>
      <c r="E4" s="19" t="s">
        <v>3</v>
      </c>
    </row>
    <row r="5" spans="2:5">
      <c r="B5" s="7" t="s">
        <v>94</v>
      </c>
      <c r="C5" s="8">
        <v>4529922454</v>
      </c>
      <c r="D5" s="8">
        <v>4529922454</v>
      </c>
      <c r="E5" s="10">
        <f>D5/C5</f>
        <v>1</v>
      </c>
    </row>
    <row r="6" spans="2:5">
      <c r="B6" s="7" t="s">
        <v>8</v>
      </c>
      <c r="C6" s="8">
        <v>2798305934</v>
      </c>
      <c r="D6" s="8">
        <v>2530946322.4793892</v>
      </c>
      <c r="E6" s="10">
        <f t="shared" ref="E6:E37" si="0">D6/C6</f>
        <v>0.90445661845899838</v>
      </c>
    </row>
    <row r="7" spans="2:5">
      <c r="B7" s="7" t="s">
        <v>27</v>
      </c>
      <c r="C7" s="8">
        <v>1895014109</v>
      </c>
      <c r="D7" s="8">
        <v>1750073794.7227879</v>
      </c>
      <c r="E7" s="10">
        <f t="shared" si="0"/>
        <v>0.92351491548857267</v>
      </c>
    </row>
    <row r="8" spans="2:5">
      <c r="B8" s="7" t="s">
        <v>28</v>
      </c>
      <c r="C8" s="8">
        <v>1772364037</v>
      </c>
      <c r="D8" s="8">
        <v>1551483533.8897064</v>
      </c>
      <c r="E8" s="10">
        <f t="shared" si="0"/>
        <v>0.87537520594010243</v>
      </c>
    </row>
    <row r="9" spans="2:5">
      <c r="B9" s="7" t="s">
        <v>11</v>
      </c>
      <c r="C9" s="8">
        <v>1549286460</v>
      </c>
      <c r="D9" s="8">
        <v>1533806495.3705244</v>
      </c>
      <c r="E9" s="10">
        <f t="shared" si="0"/>
        <v>0.99000832639467096</v>
      </c>
    </row>
    <row r="10" spans="2:5">
      <c r="B10" s="7" t="s">
        <v>12</v>
      </c>
      <c r="C10" s="8">
        <v>2782367294</v>
      </c>
      <c r="D10" s="8">
        <v>2691610644.115746</v>
      </c>
      <c r="E10" s="10">
        <f t="shared" si="0"/>
        <v>0.96738149917159932</v>
      </c>
    </row>
    <row r="11" spans="2:5">
      <c r="B11" s="7" t="s">
        <v>30</v>
      </c>
      <c r="C11" s="8">
        <v>2725359515</v>
      </c>
      <c r="D11" s="8">
        <v>2703819518.8332181</v>
      </c>
      <c r="E11" s="10">
        <f t="shared" si="0"/>
        <v>0.9920964569818298</v>
      </c>
    </row>
    <row r="12" spans="2:5">
      <c r="B12" s="7" t="s">
        <v>16</v>
      </c>
      <c r="C12" s="8">
        <v>1727338766</v>
      </c>
      <c r="D12" s="8">
        <v>1727338766</v>
      </c>
      <c r="E12" s="10">
        <f t="shared" si="0"/>
        <v>1</v>
      </c>
    </row>
    <row r="13" spans="2:5">
      <c r="B13" s="7" t="s">
        <v>31</v>
      </c>
      <c r="C13" s="8">
        <v>561844107</v>
      </c>
      <c r="D13" s="8">
        <v>561844107</v>
      </c>
      <c r="E13" s="10">
        <f t="shared" si="0"/>
        <v>1</v>
      </c>
    </row>
    <row r="14" spans="2:5">
      <c r="B14" s="7" t="s">
        <v>18</v>
      </c>
      <c r="C14" s="8">
        <v>1485556012</v>
      </c>
      <c r="D14" s="8">
        <v>1485556012</v>
      </c>
      <c r="E14" s="10">
        <f t="shared" si="0"/>
        <v>1</v>
      </c>
    </row>
    <row r="15" spans="2:5">
      <c r="B15" s="7" t="s">
        <v>32</v>
      </c>
      <c r="C15" s="8">
        <v>2066379505</v>
      </c>
      <c r="D15" s="8">
        <v>2066379505</v>
      </c>
      <c r="E15" s="10">
        <f t="shared" si="0"/>
        <v>1</v>
      </c>
    </row>
    <row r="16" spans="2:5">
      <c r="B16" s="7" t="s">
        <v>20</v>
      </c>
      <c r="C16" s="8">
        <v>1103889247</v>
      </c>
      <c r="D16" s="8">
        <v>1103889247</v>
      </c>
      <c r="E16" s="10">
        <f t="shared" si="0"/>
        <v>1</v>
      </c>
    </row>
    <row r="17" spans="1:6">
      <c r="B17" s="7" t="s">
        <v>21</v>
      </c>
      <c r="C17" s="8">
        <v>1594023473</v>
      </c>
      <c r="D17" s="8">
        <v>1594023473</v>
      </c>
      <c r="E17" s="10">
        <f t="shared" si="0"/>
        <v>1</v>
      </c>
    </row>
    <row r="18" spans="1:6">
      <c r="B18" s="7" t="s">
        <v>22</v>
      </c>
      <c r="C18" s="8">
        <v>2616624033</v>
      </c>
      <c r="D18" s="8">
        <v>2616624033</v>
      </c>
      <c r="E18" s="10">
        <f t="shared" si="0"/>
        <v>1</v>
      </c>
    </row>
    <row r="19" spans="1:6">
      <c r="B19" s="7" t="s">
        <v>23</v>
      </c>
      <c r="C19" s="8">
        <v>1165926495</v>
      </c>
      <c r="D19" s="8">
        <v>1165926495</v>
      </c>
      <c r="E19" s="10">
        <f t="shared" si="0"/>
        <v>1</v>
      </c>
    </row>
    <row r="20" spans="1:6">
      <c r="B20" s="7" t="s">
        <v>95</v>
      </c>
      <c r="C20" s="8">
        <v>3013199610</v>
      </c>
      <c r="D20" s="8">
        <v>2573176809</v>
      </c>
      <c r="E20" s="10">
        <f t="shared" si="0"/>
        <v>0.85396825369959473</v>
      </c>
      <c r="F20" s="32" t="s">
        <v>48</v>
      </c>
    </row>
    <row r="21" spans="1:6">
      <c r="B21" s="25" t="s">
        <v>25</v>
      </c>
      <c r="C21" s="25"/>
      <c r="D21" s="25"/>
      <c r="E21" s="25"/>
    </row>
    <row r="22" spans="1:6">
      <c r="A22" s="29"/>
      <c r="B22" s="7" t="s">
        <v>96</v>
      </c>
      <c r="C22" s="8">
        <v>189851039</v>
      </c>
      <c r="D22" s="8">
        <v>165171039</v>
      </c>
      <c r="E22" s="10">
        <f t="shared" si="0"/>
        <v>0.87000334509625732</v>
      </c>
    </row>
    <row r="23" spans="1:6">
      <c r="A23" s="29"/>
      <c r="B23" s="7" t="s">
        <v>39</v>
      </c>
      <c r="C23" s="8">
        <v>200540775</v>
      </c>
      <c r="D23" s="8">
        <v>196760775</v>
      </c>
      <c r="E23" s="10">
        <f t="shared" si="0"/>
        <v>0.98115096543333891</v>
      </c>
    </row>
    <row r="24" spans="1:6">
      <c r="A24" s="29"/>
      <c r="B24" s="7" t="s">
        <v>42</v>
      </c>
      <c r="C24" s="8">
        <v>132140329</v>
      </c>
      <c r="D24" s="8">
        <v>130020329</v>
      </c>
      <c r="E24" s="10">
        <f t="shared" si="0"/>
        <v>0.983956449813289</v>
      </c>
    </row>
    <row r="25" spans="1:6">
      <c r="A25" s="29"/>
      <c r="B25" s="7" t="s">
        <v>10</v>
      </c>
      <c r="C25" s="8">
        <v>280513505</v>
      </c>
      <c r="D25" s="8">
        <v>268133505</v>
      </c>
      <c r="E25" s="10">
        <f t="shared" si="0"/>
        <v>0.95586665248077807</v>
      </c>
    </row>
    <row r="26" spans="1:6">
      <c r="A26" s="29"/>
      <c r="B26" s="7" t="s">
        <v>29</v>
      </c>
      <c r="C26" s="8">
        <v>266209681</v>
      </c>
      <c r="D26" s="8">
        <v>265919681</v>
      </c>
      <c r="E26" s="10">
        <f t="shared" si="0"/>
        <v>0.99891063315612483</v>
      </c>
    </row>
    <row r="27" spans="1:6">
      <c r="A27" s="29"/>
      <c r="B27" s="7" t="s">
        <v>15</v>
      </c>
      <c r="C27" s="8">
        <v>254849990</v>
      </c>
      <c r="D27" s="8">
        <v>229019990</v>
      </c>
      <c r="E27" s="10">
        <f t="shared" si="0"/>
        <v>0.89864625853036129</v>
      </c>
    </row>
    <row r="28" spans="1:6">
      <c r="A28" s="29"/>
      <c r="B28" s="7" t="s">
        <v>17</v>
      </c>
      <c r="C28" s="8">
        <v>125268558</v>
      </c>
      <c r="D28" s="8">
        <v>125268558</v>
      </c>
      <c r="E28" s="10">
        <f t="shared" si="0"/>
        <v>1</v>
      </c>
    </row>
    <row r="29" spans="1:6">
      <c r="A29" s="29"/>
      <c r="B29" s="7" t="s">
        <v>19</v>
      </c>
      <c r="C29" s="8">
        <v>165371162</v>
      </c>
      <c r="D29" s="8">
        <v>165371162</v>
      </c>
      <c r="E29" s="10">
        <f t="shared" si="0"/>
        <v>1</v>
      </c>
    </row>
    <row r="30" spans="1:6">
      <c r="A30" s="29"/>
      <c r="B30" s="7" t="s">
        <v>33</v>
      </c>
      <c r="C30" s="8">
        <v>292293303</v>
      </c>
      <c r="D30" s="8">
        <v>224743303</v>
      </c>
      <c r="E30" s="10">
        <f t="shared" si="0"/>
        <v>0.76889651830305539</v>
      </c>
      <c r="F30" s="32" t="s">
        <v>48</v>
      </c>
    </row>
    <row r="31" spans="1:6">
      <c r="B31" s="25" t="s">
        <v>34</v>
      </c>
      <c r="C31" s="25"/>
      <c r="D31" s="25"/>
      <c r="E31" s="25"/>
    </row>
    <row r="32" spans="1:6">
      <c r="A32" s="28"/>
      <c r="B32" s="7" t="s">
        <v>38</v>
      </c>
      <c r="C32" s="8">
        <v>1214455753</v>
      </c>
      <c r="D32" s="8">
        <v>1213615753</v>
      </c>
      <c r="E32" s="10">
        <f t="shared" si="0"/>
        <v>0.99930833214966874</v>
      </c>
    </row>
    <row r="33" spans="1:5">
      <c r="A33" s="28"/>
      <c r="B33" s="25" t="s">
        <v>43</v>
      </c>
      <c r="C33" s="25"/>
      <c r="D33" s="25"/>
      <c r="E33" s="25"/>
    </row>
    <row r="34" spans="1:5">
      <c r="A34" s="28"/>
      <c r="B34" s="7" t="s">
        <v>44</v>
      </c>
      <c r="C34" s="8">
        <v>727783611</v>
      </c>
      <c r="D34" s="8">
        <v>727763611</v>
      </c>
      <c r="E34" s="10">
        <f t="shared" si="0"/>
        <v>0.99997251930423037</v>
      </c>
    </row>
    <row r="35" spans="1:5">
      <c r="A35" s="28"/>
      <c r="B35" s="7" t="s">
        <v>45</v>
      </c>
      <c r="C35" s="8">
        <v>2314351881</v>
      </c>
      <c r="D35" s="8">
        <v>2280051881</v>
      </c>
      <c r="E35" s="10">
        <f t="shared" si="0"/>
        <v>0.98517943607383529</v>
      </c>
    </row>
    <row r="36" spans="1:5">
      <c r="A36" s="28"/>
      <c r="B36" s="25" t="s">
        <v>36</v>
      </c>
      <c r="C36" s="25"/>
      <c r="D36" s="25"/>
      <c r="E36" s="25"/>
    </row>
    <row r="37" spans="1:5">
      <c r="A37" s="28"/>
      <c r="B37" s="7" t="s">
        <v>97</v>
      </c>
      <c r="C37" s="8">
        <v>4810179978</v>
      </c>
      <c r="D37" s="8">
        <v>4810179978</v>
      </c>
      <c r="E37" s="10">
        <f t="shared" si="0"/>
        <v>1</v>
      </c>
    </row>
    <row r="38" spans="1:5">
      <c r="A38" s="28"/>
      <c r="B38" s="25" t="s">
        <v>69</v>
      </c>
      <c r="C38" s="25"/>
      <c r="D38" s="25"/>
      <c r="E38" s="25"/>
    </row>
    <row r="39" spans="1:5">
      <c r="A39" s="28"/>
      <c r="B39" s="7" t="s">
        <v>98</v>
      </c>
      <c r="C39" s="8">
        <v>389830569</v>
      </c>
      <c r="D39" s="8">
        <v>389830569</v>
      </c>
      <c r="E39" s="10">
        <f>D39/C39</f>
        <v>1</v>
      </c>
    </row>
    <row r="40" spans="1:5">
      <c r="A40" s="28"/>
      <c r="B40" s="25" t="s">
        <v>70</v>
      </c>
      <c r="C40" s="25"/>
      <c r="D40" s="25"/>
      <c r="E40" s="25"/>
    </row>
    <row r="41" spans="1:5">
      <c r="A41" s="28"/>
      <c r="B41" s="7" t="s">
        <v>99</v>
      </c>
      <c r="C41" s="8">
        <v>1952152499</v>
      </c>
      <c r="D41" s="8">
        <v>1952152499</v>
      </c>
      <c r="E41" s="10">
        <f>D41/C41</f>
        <v>1</v>
      </c>
    </row>
    <row r="42" spans="1:5">
      <c r="A42" s="28"/>
      <c r="B42" s="25" t="s">
        <v>75</v>
      </c>
      <c r="C42" s="25"/>
      <c r="D42" s="25"/>
      <c r="E42" s="25"/>
    </row>
    <row r="43" spans="1:5">
      <c r="A43" s="28"/>
      <c r="B43" s="7" t="s">
        <v>49</v>
      </c>
      <c r="C43" s="8">
        <v>3506524065</v>
      </c>
      <c r="D43" s="8">
        <v>2552754065</v>
      </c>
      <c r="E43" s="10">
        <f>D43/C43</f>
        <v>0.72800129634929511</v>
      </c>
    </row>
    <row r="44" spans="1:5">
      <c r="A44" s="28"/>
      <c r="B44" s="25" t="s">
        <v>67</v>
      </c>
      <c r="C44" s="25"/>
      <c r="D44" s="25"/>
      <c r="E44" s="25"/>
    </row>
    <row r="45" spans="1:5">
      <c r="A45" s="28"/>
      <c r="B45" s="7" t="s">
        <v>35</v>
      </c>
      <c r="C45" s="8">
        <v>703185120</v>
      </c>
      <c r="D45" s="8">
        <v>703185120</v>
      </c>
      <c r="E45" s="10">
        <f>D45/C45</f>
        <v>1</v>
      </c>
    </row>
    <row r="46" spans="1:5">
      <c r="A46" s="28"/>
      <c r="B46" s="25" t="s">
        <v>76</v>
      </c>
      <c r="C46" s="25"/>
      <c r="D46" s="25"/>
      <c r="E46" s="25"/>
    </row>
    <row r="47" spans="1:5">
      <c r="A47" s="28"/>
      <c r="B47" s="7" t="s">
        <v>9</v>
      </c>
      <c r="C47" s="8">
        <v>1634848299</v>
      </c>
      <c r="D47" s="8">
        <v>1307888299</v>
      </c>
      <c r="E47" s="10">
        <f>D47/C47</f>
        <v>0.80000590868278476</v>
      </c>
    </row>
    <row r="48" spans="1:5">
      <c r="A48" s="28"/>
      <c r="B48" s="25" t="s">
        <v>68</v>
      </c>
      <c r="C48" s="25"/>
      <c r="D48" s="25"/>
      <c r="E48" s="25"/>
    </row>
    <row r="49" spans="1:6">
      <c r="A49" s="28"/>
      <c r="B49" s="7" t="s">
        <v>100</v>
      </c>
      <c r="C49" s="8">
        <v>2879936384</v>
      </c>
      <c r="D49" s="8">
        <v>1566889926</v>
      </c>
      <c r="E49" s="10">
        <f>D49/C49</f>
        <v>0.54407102000764196</v>
      </c>
      <c r="F49" s="32" t="s">
        <v>48</v>
      </c>
    </row>
  </sheetData>
  <mergeCells count="12">
    <mergeCell ref="B38:E38"/>
    <mergeCell ref="B40:E40"/>
    <mergeCell ref="B46:E46"/>
    <mergeCell ref="B48:E48"/>
    <mergeCell ref="B42:E42"/>
    <mergeCell ref="B44:E44"/>
    <mergeCell ref="B2:E2"/>
    <mergeCell ref="B3:E3"/>
    <mergeCell ref="B21:E21"/>
    <mergeCell ref="B31:E31"/>
    <mergeCell ref="B33:E33"/>
    <mergeCell ref="B36:E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ASE 1</vt:lpstr>
      <vt:lpstr>ASE 2</vt:lpstr>
      <vt:lpstr>ASE 3</vt:lpstr>
      <vt:lpstr>ASE 4</vt:lpstr>
      <vt:lpstr>ASE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Tatiana Chaves Barrera</dc:creator>
  <cp:lastModifiedBy>Oscar Triana</cp:lastModifiedBy>
  <dcterms:created xsi:type="dcterms:W3CDTF">2025-10-08T20:05:32Z</dcterms:created>
  <dcterms:modified xsi:type="dcterms:W3CDTF">2025-10-10T05:27:52Z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2025-10-08T21:43:34Z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d44a331f-44ff-45ee-8fe0-bdc48319c132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